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alexakv/Documents/flexera/"/>
    </mc:Choice>
  </mc:AlternateContent>
  <xr:revisionPtr revIDLastSave="0" documentId="13_ncr:1_{84598260-6A10-2442-8DD9-F79F4DAAE2AE}" xr6:coauthVersionLast="45" xr6:coauthVersionMax="45" xr10:uidLastSave="{00000000-0000-0000-0000-000000000000}"/>
  <workbookProtection workbookPassword="CA9F" lockStructure="1"/>
  <bookViews>
    <workbookView xWindow="960" yWindow="460" windowWidth="30200" windowHeight="28340" tabRatio="500" xr2:uid="{00000000-000D-0000-FFFF-FFFF00000000}"/>
  </bookViews>
  <sheets>
    <sheet name="Tjeneste" sheetId="1" r:id="rId1"/>
    <sheet name="Risikovurdering" sheetId="2" r:id="rId2"/>
    <sheet name="Diagram" sheetId="3" r:id="rId3"/>
    <sheet name="Bakgrunnsdata" sheetId="4" r:id="rId4"/>
  </sheets>
  <definedNames>
    <definedName name="_xlnm._FilterDatabase" localSheetId="1" hidden="1">Risikovurdering!$A$1:$K$50</definedName>
    <definedName name="KIT">Bakgrunnsdata!$C$3:$C$5</definedName>
  </definedNames>
  <calcPr calcId="191029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7" i="2" l="1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J2" i="2"/>
  <c r="J10" i="2"/>
  <c r="J26" i="2"/>
  <c r="J50" i="2"/>
  <c r="M49" i="4"/>
  <c r="J49" i="2"/>
  <c r="M48" i="4"/>
  <c r="J48" i="2"/>
  <c r="M47" i="4"/>
  <c r="J47" i="2"/>
  <c r="M46" i="4"/>
  <c r="J46" i="2"/>
  <c r="M45" i="4"/>
  <c r="J13" i="2"/>
  <c r="M44" i="4"/>
  <c r="J45" i="2"/>
  <c r="M43" i="4"/>
  <c r="J44" i="2"/>
  <c r="M42" i="4"/>
  <c r="J43" i="2"/>
  <c r="M41" i="4"/>
  <c r="J42" i="2"/>
  <c r="M40" i="4"/>
  <c r="J41" i="2"/>
  <c r="M39" i="4"/>
  <c r="J40" i="2"/>
  <c r="M38" i="4"/>
  <c r="J39" i="2"/>
  <c r="M37" i="4"/>
  <c r="J38" i="2"/>
  <c r="M36" i="4"/>
  <c r="J36" i="2"/>
  <c r="M35" i="4"/>
  <c r="J35" i="2"/>
  <c r="M34" i="4"/>
  <c r="J34" i="2"/>
  <c r="M33" i="4"/>
  <c r="J25" i="2"/>
  <c r="M32" i="4"/>
  <c r="J33" i="2"/>
  <c r="M31" i="4"/>
  <c r="J24" i="2"/>
  <c r="M30" i="4"/>
  <c r="J32" i="2"/>
  <c r="M29" i="4"/>
  <c r="J31" i="2"/>
  <c r="M28" i="4"/>
  <c r="J30" i="2"/>
  <c r="M27" i="4"/>
  <c r="J29" i="2"/>
  <c r="M26" i="4"/>
  <c r="J28" i="2"/>
  <c r="M25" i="4"/>
  <c r="J27" i="2"/>
  <c r="M24" i="4"/>
  <c r="M23" i="4"/>
  <c r="J23" i="2"/>
  <c r="M22" i="4"/>
  <c r="J22" i="2"/>
  <c r="M21" i="4"/>
  <c r="J21" i="2"/>
  <c r="M20" i="4"/>
  <c r="J20" i="2"/>
  <c r="M19" i="4"/>
  <c r="J19" i="2"/>
  <c r="M18" i="4"/>
  <c r="J18" i="2"/>
  <c r="M17" i="4"/>
  <c r="J17" i="2"/>
  <c r="M16" i="4"/>
  <c r="J16" i="2"/>
  <c r="M15" i="4"/>
  <c r="J15" i="2"/>
  <c r="M14" i="4"/>
  <c r="M13" i="4"/>
  <c r="J12" i="2"/>
  <c r="M12" i="4"/>
  <c r="J11" i="2"/>
  <c r="M11" i="4"/>
  <c r="M10" i="4"/>
  <c r="J9" i="2"/>
  <c r="M9" i="4"/>
  <c r="J8" i="2"/>
  <c r="M8" i="4"/>
  <c r="J7" i="2"/>
  <c r="M7" i="4"/>
  <c r="J6" i="2"/>
  <c r="M6" i="4"/>
  <c r="J5" i="2"/>
  <c r="M5" i="4"/>
  <c r="J4" i="2"/>
  <c r="M4" i="4"/>
  <c r="J3" i="2"/>
  <c r="M3" i="4"/>
  <c r="M2" i="4"/>
  <c r="J49" i="4"/>
  <c r="L49" i="4"/>
  <c r="J48" i="4"/>
  <c r="L48" i="4"/>
  <c r="J47" i="4"/>
  <c r="L47" i="4"/>
  <c r="J46" i="4"/>
  <c r="L46" i="4"/>
  <c r="J45" i="4"/>
  <c r="L45" i="4"/>
  <c r="J44" i="4"/>
  <c r="L44" i="4"/>
  <c r="J43" i="4"/>
  <c r="L43" i="4"/>
  <c r="J42" i="4"/>
  <c r="L42" i="4"/>
  <c r="J41" i="4"/>
  <c r="L41" i="4"/>
  <c r="J40" i="4"/>
  <c r="L40" i="4"/>
  <c r="J39" i="4"/>
  <c r="L39" i="4"/>
  <c r="J38" i="4"/>
  <c r="L38" i="4"/>
  <c r="J37" i="4"/>
  <c r="L37" i="4"/>
  <c r="J36" i="4"/>
  <c r="L36" i="4"/>
  <c r="J35" i="4"/>
  <c r="L35" i="4"/>
  <c r="J34" i="4"/>
  <c r="L34" i="4"/>
  <c r="J33" i="4"/>
  <c r="L33" i="4"/>
  <c r="J32" i="4"/>
  <c r="L32" i="4"/>
  <c r="J31" i="4"/>
  <c r="L31" i="4"/>
  <c r="J30" i="4"/>
  <c r="L30" i="4"/>
  <c r="J29" i="4"/>
  <c r="L29" i="4"/>
  <c r="J28" i="4"/>
  <c r="L28" i="4"/>
  <c r="J27" i="4"/>
  <c r="L27" i="4"/>
  <c r="J26" i="4"/>
  <c r="L26" i="4"/>
  <c r="J25" i="4"/>
  <c r="L25" i="4"/>
  <c r="J24" i="4"/>
  <c r="L24" i="4"/>
  <c r="J23" i="4"/>
  <c r="L23" i="4"/>
  <c r="J22" i="4"/>
  <c r="L22" i="4"/>
  <c r="J21" i="4"/>
  <c r="L21" i="4"/>
  <c r="J20" i="4"/>
  <c r="L20" i="4"/>
  <c r="J19" i="4"/>
  <c r="L19" i="4"/>
  <c r="J18" i="4"/>
  <c r="L18" i="4"/>
  <c r="J17" i="4"/>
  <c r="L17" i="4"/>
  <c r="J16" i="4"/>
  <c r="L16" i="4"/>
  <c r="J15" i="4"/>
  <c r="L15" i="4"/>
  <c r="J14" i="4"/>
  <c r="L14" i="4"/>
  <c r="J13" i="4"/>
  <c r="L13" i="4"/>
  <c r="J12" i="4"/>
  <c r="L12" i="4"/>
  <c r="J11" i="4"/>
  <c r="L11" i="4"/>
  <c r="J10" i="4"/>
  <c r="L10" i="4"/>
  <c r="J9" i="4"/>
  <c r="L9" i="4"/>
  <c r="J8" i="4"/>
  <c r="L8" i="4"/>
  <c r="J7" i="4"/>
  <c r="L7" i="4"/>
  <c r="J6" i="4"/>
  <c r="L6" i="4"/>
  <c r="J5" i="4"/>
  <c r="L5" i="4"/>
  <c r="J4" i="4"/>
  <c r="L4" i="4"/>
  <c r="J3" i="4"/>
  <c r="L3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J2" i="4"/>
  <c r="L2" i="4"/>
  <c r="K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G1" authorId="0" shapeId="0" xr:uid="{00000000-0006-0000-0100-000001000000}">
      <text>
        <r>
          <rPr>
            <b/>
            <sz val="10"/>
            <color indexed="81"/>
            <rFont val="Calibri"/>
          </rPr>
          <t>KIT:
Har elemenet påvirkning på Konfidensiallitet, Tilgjenglighet eller Integritet</t>
        </r>
      </text>
    </comment>
    <comment ref="H1" authorId="0" shapeId="0" xr:uid="{00000000-0006-0000-0100-000002000000}">
      <text>
        <r>
          <rPr>
            <sz val="10"/>
            <color rgb="FF000000"/>
            <rFont val="Calibri"/>
          </rPr>
          <t xml:space="preserve">Sannsynlighet: Hvor  sannsynlig er det at hendelsen inntreffer.
</t>
        </r>
        <r>
          <rPr>
            <sz val="10"/>
            <color rgb="FF000000"/>
            <rFont val="Calibri"/>
          </rPr>
          <t xml:space="preserve">
</t>
        </r>
        <r>
          <rPr>
            <sz val="10"/>
            <color rgb="FF000000"/>
            <rFont val="Calibri"/>
          </rPr>
          <t xml:space="preserve">1: En gang pr. 5-10 år elller sjeldnere
</t>
        </r>
        <r>
          <rPr>
            <sz val="10"/>
            <color rgb="FF000000"/>
            <rFont val="Calibri"/>
          </rPr>
          <t xml:space="preserve">2: En gang pr. år eller sjeldnere
</t>
        </r>
        <r>
          <rPr>
            <sz val="10"/>
            <color rgb="FF000000"/>
            <rFont val="Calibri"/>
          </rPr>
          <t xml:space="preserve">3: En gang pr. mnd. eller sjeldnere
</t>
        </r>
        <r>
          <rPr>
            <sz val="10"/>
            <color rgb="FF000000"/>
            <rFont val="Calibri"/>
          </rPr>
          <t xml:space="preserve">4: Oftere en enn gang pr. mnd.
</t>
        </r>
      </text>
    </comment>
    <comment ref="I1" authorId="0" shapeId="0" xr:uid="{00000000-0006-0000-0100-000003000000}">
      <text>
        <r>
          <rPr>
            <b/>
            <sz val="10"/>
            <color rgb="FF000000"/>
            <rFont val="Calibri"/>
          </rPr>
          <t xml:space="preserve">Konsekvens om elementet inntreffer:
</t>
        </r>
        <r>
          <rPr>
            <b/>
            <sz val="10"/>
            <color rgb="FF000000"/>
            <rFont val="Calibri"/>
          </rPr>
          <t xml:space="preserve">
</t>
        </r>
        <r>
          <rPr>
            <b/>
            <sz val="10"/>
            <color rgb="FF000000"/>
            <rFont val="Calibri"/>
          </rPr>
          <t xml:space="preserve">1: Hendelsen medører ubetydlige økonomiske konsekvenser, ubetydelig omdømme tap, mindre konsekvenser for enkeltpersoner
</t>
        </r>
        <r>
          <rPr>
            <b/>
            <sz val="10"/>
            <color rgb="FF000000"/>
            <rFont val="Calibri"/>
          </rPr>
          <t xml:space="preserve">2. Hendelen medfører økonomisk tap, omdømme tap, tap av data for for flere personer, eller tap av sensitive data for en eller flere personer.
</t>
        </r>
        <r>
          <rPr>
            <b/>
            <sz val="10"/>
            <color rgb="FF000000"/>
            <rFont val="Calibri"/>
          </rPr>
          <t xml:space="preserve">3. Hendelsen medfører betydelig økonomisk tap, omdømme tap, resulterer i ekstra tiltak, oppfølging eller rapportering. Tap av persondata for mange personer.
</t>
        </r>
        <r>
          <rPr>
            <b/>
            <sz val="10"/>
            <color rgb="FF000000"/>
            <rFont val="Calibri"/>
          </rPr>
          <t>4. Hendelsen er meget alvorlig, stort økonomisk tap, stort tap av omdømme, tap av store data mengder, ødeleggelse av data</t>
        </r>
      </text>
    </comment>
  </commentList>
</comments>
</file>

<file path=xl/sharedStrings.xml><?xml version="1.0" encoding="utf-8"?>
<sst xmlns="http://schemas.openxmlformats.org/spreadsheetml/2006/main" count="169" uniqueCount="154">
  <si>
    <t>Dato:</t>
  </si>
  <si>
    <t>Tjeneste / system :</t>
  </si>
  <si>
    <t>Utført av:</t>
  </si>
  <si>
    <t>Deltakere:</t>
  </si>
  <si>
    <t>Tjenesteeier / systemeier:</t>
  </si>
  <si>
    <t>Beskrivelse:</t>
  </si>
  <si>
    <t>Nr.</t>
  </si>
  <si>
    <t>Risikoelement</t>
  </si>
  <si>
    <t>Sårbarhet / svakhet</t>
  </si>
  <si>
    <t>Eksisterende beskyttelses tiltak</t>
  </si>
  <si>
    <t>Eksisterende kontrolltiltak</t>
  </si>
  <si>
    <t>Konsekvens</t>
  </si>
  <si>
    <t>Risikonivå</t>
  </si>
  <si>
    <t>Sannsynlighet</t>
  </si>
  <si>
    <t>Foreslåtte tiltak</t>
  </si>
  <si>
    <t>K I T</t>
  </si>
  <si>
    <t>KIT</t>
  </si>
  <si>
    <t>K</t>
  </si>
  <si>
    <t>I</t>
  </si>
  <si>
    <t>T</t>
  </si>
  <si>
    <t>KI</t>
  </si>
  <si>
    <t>KT</t>
  </si>
  <si>
    <t>IT</t>
  </si>
  <si>
    <t>KIT-tabell</t>
  </si>
  <si>
    <t>Skala</t>
  </si>
  <si>
    <t>Område</t>
  </si>
  <si>
    <t>Brukere får ikke tilgang til systemet</t>
  </si>
  <si>
    <t>Bruker beholder tilgang etter at bruker har sluttet / endret stilling</t>
  </si>
  <si>
    <t>Bruker får flere tiltanger enn nødvendig</t>
  </si>
  <si>
    <t>Manuelle rutiner for vedlikehold av admin / superbrukere</t>
  </si>
  <si>
    <t>Dårlige rutiner for avslutning av brukere, manglende automatikk</t>
  </si>
  <si>
    <t>Manuelle rutiner for opprettelse av brukere</t>
  </si>
  <si>
    <t>Brukere beholder admin. / superbruker rettigheter for lenge</t>
  </si>
  <si>
    <t>Uvedkommende får tilgang pga. passord på avveie.</t>
  </si>
  <si>
    <t>FEIDE? Weblogin? Windows domene?</t>
  </si>
  <si>
    <t>Lite granulerte tilganger, vanskelig å vudere hva en bruker skal ha, kopierer tilganger til andre. Uklare rutiner for hvem som godkjenner tilganger.</t>
  </si>
  <si>
    <t>Usikker oppbevaring av passord, passord som brukes på flere systemer. Lite komplekse passord.</t>
  </si>
  <si>
    <t>Teknisk drift</t>
  </si>
  <si>
    <t>Systemet kan ikke gjenopprettes etter feil / krasj</t>
  </si>
  <si>
    <t>Manglende backup av systemet. Ikke testet backup.</t>
  </si>
  <si>
    <t xml:space="preserve">Data kommer på avveie pga. utro tjener blant driftspersonell </t>
  </si>
  <si>
    <t>Data eksponeres for mye pga. for mange med systemtilganger</t>
  </si>
  <si>
    <t>Dårlig opplæring/sjekk av driftspersonell. Konsulenter med for mye tilgang, for mange med systemtilgang.</t>
  </si>
  <si>
    <t>Lite granulerte system/drift tilganger</t>
  </si>
  <si>
    <t>Systemet er utilgjengelig pga. driftsstans</t>
  </si>
  <si>
    <t>Ustabil drift, ikke tilstrekkelig redundans</t>
  </si>
  <si>
    <t>Tilganger er gitt til eksterne for oppsett, drift eller feilsøking. Ikke tilstrekkelig sikring og kontroll med hva som utføres av arbeid.</t>
  </si>
  <si>
    <t>Systemet er utilgjengelig pga. DDOS</t>
  </si>
  <si>
    <t>Data blir utilgjengelig som følge av hacking</t>
  </si>
  <si>
    <t>Data kommer på avveie som følge av hacking</t>
  </si>
  <si>
    <t>Dårlig sikret software. Ikke patchet software. Plassert i feil nettverkssone.</t>
  </si>
  <si>
    <t>Dårlig sikret software. Ikke patchet software. Plassert i feil nettverkssone. Manglende deteksjon av hendelser.</t>
  </si>
  <si>
    <t>Mennesklige faktorer</t>
  </si>
  <si>
    <t>Systemet er utilgjengelig pga. nettverksfeil</t>
  </si>
  <si>
    <t>Dårlig kvalitet på software. Utilstrekkelige driftsrutiner. Ikke patchet software. Software er avvhengig av sårbare komponenter som ikke kan oppdateres.</t>
  </si>
  <si>
    <t>Data kommer på avveie som følge av "side rutiner" rundt applikasjonen / systemet.</t>
  </si>
  <si>
    <t>Systemet støtter ikke prosessen den skal støtte så rutiner rundt er nødvendig. Lagring av inn/ut data på annet format ved siden av systemet.</t>
  </si>
  <si>
    <t>Data kommer på avveie som del i innlasting av data til systemet.</t>
  </si>
  <si>
    <t>Manuelle integrasjoner. Manuelle prosesser for å laste data inn. Usikre eller gamle integrasjoner.</t>
  </si>
  <si>
    <t>Data kommer på avveie som del av utlasting fra systemet.</t>
  </si>
  <si>
    <t>Manuelle integrasjoner. Manuelle prosesser for å laste data ut. Usikre eller gamle integrasjoner.</t>
  </si>
  <si>
    <t>Data kommer på avveie som del i endring av integrasjoner</t>
  </si>
  <si>
    <t>Dårlig testing. Manglende dokumentsasjon og/eller forståelse for hvordan systemet virker.</t>
  </si>
  <si>
    <t>Data kommer på avveie som del av arbeidsprosesser rundt systemet</t>
  </si>
  <si>
    <t>Systemet legger opp til at data skal eksporteres, sendes i e-post eller deles på annen måte.</t>
  </si>
  <si>
    <t>Data kommer påavveie fordi systemet bruker usikre protokoller</t>
  </si>
  <si>
    <t>Systemet bruker klartekst protokoller eller protokoller med dårlig sikkkerhet.</t>
  </si>
  <si>
    <t>Data kommer påavveie fordi systemet har dårlig sikkerhet på klientsiden</t>
  </si>
  <si>
    <t>Applikasjon har XSS sårbarheter. Ikke sikre cookies, CSRF, med mer.</t>
  </si>
  <si>
    <t>Data kommer på avveie fordi systemet har dårlige utloggingsmekansimer</t>
  </si>
  <si>
    <t>Systemet har ikke implementert single-logout</t>
  </si>
  <si>
    <t>Systemet tilfredstiller ikke lovkrav ift. logging</t>
  </si>
  <si>
    <t>Systemet lagrer logger for lenge, eller med for mye detaljer.</t>
  </si>
  <si>
    <t>Systemet har ikke databehandleravtale på plass</t>
  </si>
  <si>
    <t>Systemet benyttes til annet enn det databehandleravtalen tilsier</t>
  </si>
  <si>
    <t>Data kommer på avveie pga. tilgang til bakkant-systemer - databaser, lagringsløsninger eller virtualiseringsløsninger.</t>
  </si>
  <si>
    <t>Infrastruktur ikke tilstrekkelig sikret for å kjøre systemet.</t>
  </si>
  <si>
    <t>Data blir endret som følge av hacking</t>
  </si>
  <si>
    <t>Data kommer på avveie eller blir endret som følge av sårbarhet i programvaren</t>
  </si>
  <si>
    <t>Brukere og tilganger</t>
  </si>
  <si>
    <t>Systemet er eksponert for angrep fra verden. Systemet har symbolverdi og noen ønsker å skade det.</t>
  </si>
  <si>
    <t>Lovkrav og avtaler</t>
  </si>
  <si>
    <t>Systemet skiller ikke data fra flere kunder</t>
  </si>
  <si>
    <t>Utilstrekkelig separasjon mellom forskjellige kundersdata.</t>
  </si>
  <si>
    <t>Systemet har skiftet eier eller forutsetninger siden systemet ble tatt i bruk.</t>
  </si>
  <si>
    <t>Databehandleravtaler eller driftsavtaler ikke oppdatert ift. endringer</t>
  </si>
  <si>
    <t>Det er ikke foretatt hjemmels- og formåls-vurdering av systemet.</t>
  </si>
  <si>
    <t>Det er ikke fortatt vurdering av om det finnes lovhjemmel til å samle inn og behandle de data som behandles i systemet.</t>
  </si>
  <si>
    <t>Passord lagres i løsningen</t>
  </si>
  <si>
    <t>Benytter ikke felles innloggingsmekanismer som AD, FEIDE, Weblogin el.l.</t>
  </si>
  <si>
    <t>Data kommer på avveie som følge av lite kjennskap til systemet eller dårlig opplæring.</t>
  </si>
  <si>
    <t>Komplekst system, ikke tilstrekkelig opplæring</t>
  </si>
  <si>
    <t>Data kommer på avveie fordi systemet ikke benyttes, det benyttes alternative løsninger i stedet.</t>
  </si>
  <si>
    <t>Manglende lojalitet til bruk av systemet. Dårlig ledelsesforankring. For lite opplæring om interne ruiner.</t>
  </si>
  <si>
    <t>Systemet driftes ikke forsvarlig</t>
  </si>
  <si>
    <t>Data kommer på avveie som følge av feil hos driftsleverandør</t>
  </si>
  <si>
    <t>Manglene dokumentasjon eller forsikringer om forsvarlig og sikker drift</t>
  </si>
  <si>
    <t>Utilstrekkelig logging til å avdekke lovlig og ulovlig bruk av systemet.</t>
  </si>
  <si>
    <t>Behandlingsansvarlig ( UiO ) får ikke fjernet data i systemet ved feilpublisering / teknisk feil eller annen lekkasje</t>
  </si>
  <si>
    <t>Uklare avtaler om varsling og håndtering av sikkerhetshendelser i systemet</t>
  </si>
  <si>
    <t>Behandlingsansvarlig ( UiO ) blir ikke varslet av leverandør ved sikkerhethendelse som påvirker UiOs data</t>
  </si>
  <si>
    <t>UiOs data lekker til underleverandører, annonseringsselskaper eller andre.</t>
  </si>
  <si>
    <t>Leverandør mangler oversikt og kontroll over underleverandører. Mangel full varsling ved endring av systemet eller underleverandører</t>
  </si>
  <si>
    <t>Manglende avtale med leverandør. Leverandør ønsker ikke å informere om hendelser pga. børsverdi, dårlig PR eller annet.</t>
  </si>
  <si>
    <t>Data kommer på avveie pga. ekstern tilgang for leverandør, konsulenter eller underleverandører</t>
  </si>
  <si>
    <t>Eksisterende SAP rutine</t>
  </si>
  <si>
    <t>Finnes ikke</t>
  </si>
  <si>
    <t>Rutinebeskrivelse for utlevering av data</t>
  </si>
  <si>
    <t>Begrenset med tilganger per person</t>
  </si>
  <si>
    <t>Eksterne har tilgang under installasjon/igangsettelse, men vil bli fjernet når vi er i prod</t>
  </si>
  <si>
    <t>Ingen passord lagres i løsningen</t>
  </si>
  <si>
    <t>Commvault backup</t>
  </si>
  <si>
    <t>ikke relevant</t>
  </si>
  <si>
    <t>Applikasjonsserver er ikke tilgjengelig fra verden</t>
  </si>
  <si>
    <t>Integrasjoner er mot godt sikrede etablerte  systemer, SCCM, VDI, SAP</t>
  </si>
  <si>
    <t>Må vurdereres på nytt når integrasjon mot Office 365 og Adobe CC opprettes</t>
  </si>
  <si>
    <t xml:space="preserve">Servere er ikke tilgjengelige for omverden. </t>
  </si>
  <si>
    <t>De vanlige interne sikringsrutine skal sikre oss mot det</t>
  </si>
  <si>
    <t>Rutiner ved utsending av f.eks. compliance rapporter må være gode. Dette er en manuell prosess p.d.d.</t>
  </si>
  <si>
    <t>Det er et komplekst system, men ingen data vil komme på avveie som en konsekvens av dette</t>
  </si>
  <si>
    <t>Klient for AD-maskiner må sikres at sender data over https</t>
  </si>
  <si>
    <t>Alt som gjøres logges</t>
  </si>
  <si>
    <t>Sikre at logging ikke går utover forskriftsmessige lover</t>
  </si>
  <si>
    <t>Dette er gjort</t>
  </si>
  <si>
    <t>Feil i systemet fører til underraportering i programvare ved uio</t>
  </si>
  <si>
    <t>Ikke relevant, internt system</t>
  </si>
  <si>
    <t>Andre enheter har allerede godkjent dette når de tok i bruk våre tjenester</t>
  </si>
  <si>
    <t>Verifisere at vi har backup/snapshots av systemet og databaser</t>
  </si>
  <si>
    <t>Backup rutiner må dokumenters og testes</t>
  </si>
  <si>
    <t>Nedetid pga. manglende dokumentasjon</t>
  </si>
  <si>
    <t>Integrasjoner som SAP, VDI og SCCM er ikke dokumentert godt nok</t>
  </si>
  <si>
    <t>Dokumentasjon må på plass frø systemet er i drift</t>
  </si>
  <si>
    <t>God dokumtenert rutine for opprettelse av tilganger i FNMS. Alltid 2 administratorer.</t>
  </si>
  <si>
    <t>Sikre at klientagent ikke kan avinstalleres. Rapporterer ikke fra Linux. Etablere rutine for at windows og mac'er som rapporterer inn stemmer med enheter i driftsopplegget. VDI og Mac'er er enda ikke på plass</t>
  </si>
  <si>
    <t>Ikke relevant, systemet skal ta over for ekisterende prosesser</t>
  </si>
  <si>
    <t xml:space="preserve">Rutiner ved utsending av f.eks. compliance rapporter må være gode. </t>
  </si>
  <si>
    <t>Dette er en manuell jobb p.d.d. Sendes kun til UiO e-poster</t>
  </si>
  <si>
    <t>Sjekke om lagrinshotellet benyttes</t>
  </si>
  <si>
    <t xml:space="preserve">Vi har gode systemer for å sikre oss mot dette. </t>
  </si>
  <si>
    <t>Etablere rutiner for oppdateringer for FNMS</t>
  </si>
  <si>
    <t>ref. IT-sikkerhet</t>
  </si>
  <si>
    <t>Ingen utloggingsmulighet på FNMS. Rutiner for at man ikke kan lagre passord i ikke godkjente nettlesere (Firefox f.eks.)</t>
  </si>
  <si>
    <t>Driftede maskiner kan kun lagre passord o godkjente nettlesere</t>
  </si>
  <si>
    <t>https og sertifikater er på plass på alle FNMS servere</t>
  </si>
  <si>
    <t>Vanlig http må deaktiveres på AppPortal server</t>
  </si>
  <si>
    <t>Automatiske integrasjoner sikrer prosessene</t>
  </si>
  <si>
    <t>Eksisterende passordrutiner</t>
  </si>
  <si>
    <t>CERT</t>
  </si>
  <si>
    <t>FlexNet Manager Suite (FNMS)</t>
  </si>
  <si>
    <t>30.september 2020</t>
  </si>
  <si>
    <t>Alexander Hjelton Kvam</t>
  </si>
  <si>
    <t>Tor Fuglerud
Øyvind Wormnes</t>
  </si>
  <si>
    <t>USIT/GDW</t>
  </si>
  <si>
    <t>Software Asset Management (SAM) for 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</si>
</sst>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indexed="8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0" xfId="1" applyFill="1"/>
    <xf numFmtId="0" fontId="1" fillId="2" borderId="0" xfId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Fill="1"/>
    <xf numFmtId="0" fontId="0" fillId="0" borderId="0" xfId="0" applyFill="1"/>
    <xf numFmtId="0" fontId="2" fillId="2" borderId="0" xfId="0" applyFont="1" applyFill="1"/>
    <xf numFmtId="0" fontId="3" fillId="2" borderId="0" xfId="0" applyFont="1" applyFill="1"/>
    <xf numFmtId="0" fontId="0" fillId="0" borderId="1" xfId="0" applyNumberFormat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4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3" fillId="2" borderId="0" xfId="0" applyFont="1" applyFill="1" applyAlignment="1">
      <alignment horizontal="right" vertical="top"/>
    </xf>
    <xf numFmtId="0" fontId="0" fillId="0" borderId="1" xfId="0" applyNumberFormat="1" applyBorder="1" applyAlignment="1">
      <alignment vertical="top" wrapText="1"/>
    </xf>
    <xf numFmtId="0" fontId="2" fillId="2" borderId="0" xfId="0" applyNumberFormat="1" applyFont="1" applyFill="1" applyAlignment="1">
      <alignment wrapText="1"/>
    </xf>
    <xf numFmtId="0" fontId="0" fillId="0" borderId="0" xfId="0" applyNumberFormat="1" applyAlignment="1">
      <alignment wrapText="1"/>
    </xf>
    <xf numFmtId="0" fontId="2" fillId="2" borderId="0" xfId="0" applyFont="1" applyFill="1" applyAlignment="1">
      <alignment wrapText="1"/>
    </xf>
    <xf numFmtId="0" fontId="0" fillId="0" borderId="1" xfId="0" applyBorder="1"/>
    <xf numFmtId="0" fontId="0" fillId="0" borderId="4" xfId="0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3" xfId="0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wrapText="1"/>
    </xf>
    <xf numFmtId="0" fontId="0" fillId="0" borderId="0" xfId="0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2" fillId="2" borderId="0" xfId="0" applyFont="1" applyFill="1" applyAlignme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7" xfId="0" applyBorder="1"/>
    <xf numFmtId="0" fontId="2" fillId="2" borderId="5" xfId="0" applyFont="1" applyFill="1" applyBorder="1" applyAlignment="1">
      <alignment textRotation="90" wrapText="1"/>
    </xf>
    <xf numFmtId="0" fontId="2" fillId="2" borderId="2" xfId="0" applyFont="1" applyFill="1" applyBorder="1" applyAlignment="1">
      <alignment textRotation="90"/>
    </xf>
    <xf numFmtId="0" fontId="0" fillId="0" borderId="7" xfId="0" applyBorder="1" applyAlignment="1">
      <alignment vertical="top"/>
    </xf>
    <xf numFmtId="0" fontId="0" fillId="4" borderId="0" xfId="0" applyFill="1" applyBorder="1" applyAlignment="1">
      <alignment vertical="top"/>
    </xf>
    <xf numFmtId="0" fontId="0" fillId="5" borderId="0" xfId="0" applyFill="1" applyBorder="1" applyAlignment="1">
      <alignment vertical="top"/>
    </xf>
    <xf numFmtId="0" fontId="0" fillId="4" borderId="8" xfId="0" applyFill="1" applyBorder="1" applyAlignment="1">
      <alignment vertical="top" wrapText="1"/>
    </xf>
    <xf numFmtId="0" fontId="0" fillId="4" borderId="8" xfId="0" applyFill="1" applyBorder="1" applyAlignment="1">
      <alignment vertical="top"/>
    </xf>
    <xf numFmtId="0" fontId="0" fillId="5" borderId="8" xfId="0" applyFill="1" applyBorder="1" applyAlignment="1">
      <alignment vertical="top"/>
    </xf>
  </cellXfs>
  <cellStyles count="4">
    <cellStyle name="Followed Hyperlink" xfId="3" builtinId="9" hidden="1"/>
    <cellStyle name="Hyperlink" xfId="2" builtinId="8" hidden="1"/>
    <cellStyle name="Normal" xfId="0" builtinId="0"/>
    <cellStyle name="UiO" xfId="1" xr:uid="{00000000-0005-0000-0000-000003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Risikonivå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Risikoverdi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0" cap="rnd">
                <a:solidFill>
                  <a:schemeClr val="tx1"/>
                </a:solidFill>
              </a:ln>
              <a:effectLst/>
            </c:spPr>
          </c:marker>
          <c:xVal>
            <c:numRef>
              <c:f>Bakgrunnsdata!$K$2:$K$49</c:f>
              <c:numCache>
                <c:formatCode>General</c:formatCode>
                <c:ptCount val="48"/>
                <c:pt idx="0">
                  <c:v>1.0571021788487811</c:v>
                </c:pt>
                <c:pt idx="1">
                  <c:v>1.1125472273843167</c:v>
                </c:pt>
                <c:pt idx="2">
                  <c:v>1.0518124298364029</c:v>
                </c:pt>
                <c:pt idx="3">
                  <c:v>1.2377510649835288</c:v>
                </c:pt>
                <c:pt idx="4">
                  <c:v>2.2387812471200284</c:v>
                </c:pt>
                <c:pt idx="5">
                  <c:v>1.094218668851066</c:v>
                </c:pt>
                <c:pt idx="6">
                  <c:v>1.1289300740813244</c:v>
                </c:pt>
                <c:pt idx="7">
                  <c:v>1.1479976900854441</c:v>
                </c:pt>
                <c:pt idx="8">
                  <c:v>1.062898323161718</c:v>
                </c:pt>
                <c:pt idx="9">
                  <c:v>1.2068703608720539</c:v>
                </c:pt>
                <c:pt idx="10">
                  <c:v>2.1285423554177982</c:v>
                </c:pt>
                <c:pt idx="11">
                  <c:v>1.2219756569323736</c:v>
                </c:pt>
                <c:pt idx="12">
                  <c:v>2.0027675459087364</c:v>
                </c:pt>
                <c:pt idx="13">
                  <c:v>2.1600617607757173</c:v>
                </c:pt>
                <c:pt idx="14">
                  <c:v>2.0580762889782784</c:v>
                </c:pt>
                <c:pt idx="15">
                  <c:v>2.2470486597246708</c:v>
                </c:pt>
                <c:pt idx="16">
                  <c:v>1.1107952085587016</c:v>
                </c:pt>
                <c:pt idx="17">
                  <c:v>1.2163902446149888</c:v>
                </c:pt>
                <c:pt idx="18">
                  <c:v>1.0279049506185469</c:v>
                </c:pt>
                <c:pt idx="19">
                  <c:v>1.0942051658949006</c:v>
                </c:pt>
                <c:pt idx="20">
                  <c:v>1.2069744422599642</c:v>
                </c:pt>
                <c:pt idx="21">
                  <c:v>2.0365131416569477</c:v>
                </c:pt>
                <c:pt idx="22">
                  <c:v>1.1643193060269827</c:v>
                </c:pt>
                <c:pt idx="23">
                  <c:v>1.2343122810421963</c:v>
                </c:pt>
                <c:pt idx="24">
                  <c:v>2.0827066591900465</c:v>
                </c:pt>
                <c:pt idx="25">
                  <c:v>1.0822838404943289</c:v>
                </c:pt>
                <c:pt idx="26">
                  <c:v>1.00979201726182</c:v>
                </c:pt>
                <c:pt idx="27">
                  <c:v>2.1746181769165873</c:v>
                </c:pt>
                <c:pt idx="28">
                  <c:v>1.0111049391531919</c:v>
                </c:pt>
                <c:pt idx="29">
                  <c:v>1.1674240761376526</c:v>
                </c:pt>
                <c:pt idx="30">
                  <c:v>2.1043843619494549</c:v>
                </c:pt>
                <c:pt idx="31">
                  <c:v>1.1156569758828316</c:v>
                </c:pt>
                <c:pt idx="32">
                  <c:v>1.1678875549139496</c:v>
                </c:pt>
                <c:pt idx="33">
                  <c:v>0.18624195345595548</c:v>
                </c:pt>
                <c:pt idx="34">
                  <c:v>1.5153753835328965E-2</c:v>
                </c:pt>
                <c:pt idx="35">
                  <c:v>0.1503086016436429</c:v>
                </c:pt>
                <c:pt idx="36">
                  <c:v>1.0267267195742131</c:v>
                </c:pt>
                <c:pt idx="37">
                  <c:v>2.0210188811575491E-3</c:v>
                </c:pt>
                <c:pt idx="38">
                  <c:v>1.258322144413121E-2</c:v>
                </c:pt>
                <c:pt idx="39">
                  <c:v>0.19897485570017864</c:v>
                </c:pt>
                <c:pt idx="40">
                  <c:v>1.6237402187565808E-3</c:v>
                </c:pt>
                <c:pt idx="41">
                  <c:v>0.14156205041247188</c:v>
                </c:pt>
                <c:pt idx="42">
                  <c:v>0.1542201906770323</c:v>
                </c:pt>
                <c:pt idx="43">
                  <c:v>1.1291550709379521</c:v>
                </c:pt>
                <c:pt idx="44">
                  <c:v>0.24580728217599768</c:v>
                </c:pt>
                <c:pt idx="45">
                  <c:v>2.8271516489829812E-2</c:v>
                </c:pt>
                <c:pt idx="46">
                  <c:v>8.5231447104869407E-2</c:v>
                </c:pt>
                <c:pt idx="47">
                  <c:v>6.8735576557169831E-3</c:v>
                </c:pt>
              </c:numCache>
            </c:numRef>
          </c:xVal>
          <c:yVal>
            <c:numRef>
              <c:f>Bakgrunnsdata!$L$2:$L$49</c:f>
              <c:numCache>
                <c:formatCode>General</c:formatCode>
                <c:ptCount val="48"/>
                <c:pt idx="0">
                  <c:v>1.0597381969056259</c:v>
                </c:pt>
                <c:pt idx="1">
                  <c:v>1.1251307408905318</c:v>
                </c:pt>
                <c:pt idx="2">
                  <c:v>1.1569520069648487</c:v>
                </c:pt>
                <c:pt idx="3">
                  <c:v>1.054485635248537</c:v>
                </c:pt>
                <c:pt idx="4">
                  <c:v>1.2140021037790198</c:v>
                </c:pt>
                <c:pt idx="5">
                  <c:v>2.0295954543045611</c:v>
                </c:pt>
                <c:pt idx="6">
                  <c:v>2.0509344519300154</c:v>
                </c:pt>
                <c:pt idx="7">
                  <c:v>1.1922749285861249</c:v>
                </c:pt>
                <c:pt idx="8">
                  <c:v>1.1746465465567582</c:v>
                </c:pt>
                <c:pt idx="9">
                  <c:v>1.0132350020314531</c:v>
                </c:pt>
                <c:pt idx="10">
                  <c:v>3.1759750613880424</c:v>
                </c:pt>
                <c:pt idx="11">
                  <c:v>1.2423788353854575</c:v>
                </c:pt>
                <c:pt idx="12">
                  <c:v>2.1711275663352607</c:v>
                </c:pt>
                <c:pt idx="13">
                  <c:v>3.1445235957840585</c:v>
                </c:pt>
                <c:pt idx="14">
                  <c:v>1.0268930595497761</c:v>
                </c:pt>
                <c:pt idx="15">
                  <c:v>1.1763098549793076</c:v>
                </c:pt>
                <c:pt idx="16">
                  <c:v>1.2430755915655829</c:v>
                </c:pt>
                <c:pt idx="17">
                  <c:v>1.2379800395657719</c:v>
                </c:pt>
                <c:pt idx="18">
                  <c:v>1.0619518498668945</c:v>
                </c:pt>
                <c:pt idx="19">
                  <c:v>1.2499794513193108</c:v>
                </c:pt>
                <c:pt idx="20">
                  <c:v>2.2013465402053822</c:v>
                </c:pt>
                <c:pt idx="21">
                  <c:v>2.0098406172292331</c:v>
                </c:pt>
                <c:pt idx="22">
                  <c:v>1.221999976975505</c:v>
                </c:pt>
                <c:pt idx="23">
                  <c:v>1.0803847874885131</c:v>
                </c:pt>
                <c:pt idx="24">
                  <c:v>1.226225191918791</c:v>
                </c:pt>
                <c:pt idx="25">
                  <c:v>1.0426982270056775</c:v>
                </c:pt>
                <c:pt idx="26">
                  <c:v>1.1081155779298903</c:v>
                </c:pt>
                <c:pt idx="27">
                  <c:v>1.1748758404375554</c:v>
                </c:pt>
                <c:pt idx="28">
                  <c:v>1.1556827945083867</c:v>
                </c:pt>
                <c:pt idx="29">
                  <c:v>1.2209677763027709</c:v>
                </c:pt>
                <c:pt idx="30">
                  <c:v>2.1140945734471037</c:v>
                </c:pt>
                <c:pt idx="31">
                  <c:v>1.077141033954738</c:v>
                </c:pt>
                <c:pt idx="32">
                  <c:v>1.151406927084295</c:v>
                </c:pt>
                <c:pt idx="33">
                  <c:v>2.2241330164323753E-2</c:v>
                </c:pt>
                <c:pt idx="34">
                  <c:v>0.18784846863508742</c:v>
                </c:pt>
                <c:pt idx="35">
                  <c:v>1.2282323216733206</c:v>
                </c:pt>
                <c:pt idx="36">
                  <c:v>0.10179315503661054</c:v>
                </c:pt>
                <c:pt idx="37">
                  <c:v>9.2420523369027868E-2</c:v>
                </c:pt>
                <c:pt idx="38">
                  <c:v>8.4093101253412295E-2</c:v>
                </c:pt>
                <c:pt idx="39">
                  <c:v>0.17208971800426487</c:v>
                </c:pt>
                <c:pt idx="40">
                  <c:v>0.21670620478854569</c:v>
                </c:pt>
                <c:pt idx="41">
                  <c:v>0.13746340457690454</c:v>
                </c:pt>
                <c:pt idx="42">
                  <c:v>3.019533267225011</c:v>
                </c:pt>
                <c:pt idx="43">
                  <c:v>8.8017411691341252E-3</c:v>
                </c:pt>
                <c:pt idx="44">
                  <c:v>4.6482747258118295E-2</c:v>
                </c:pt>
                <c:pt idx="45">
                  <c:v>2.0844620707460876E-2</c:v>
                </c:pt>
                <c:pt idx="46">
                  <c:v>0.10997253296950443</c:v>
                </c:pt>
                <c:pt idx="47">
                  <c:v>0.22175575758806751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4B-4044-A529-3662C742C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07560240"/>
        <c:axId val="-1206142256"/>
      </c:scatterChart>
      <c:valAx>
        <c:axId val="-1207560240"/>
        <c:scaling>
          <c:orientation val="minMax"/>
          <c:max val="4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-1206142256"/>
        <c:crosses val="autoZero"/>
        <c:crossBetween val="midCat"/>
        <c:majorUnit val="1"/>
        <c:minorUnit val="1"/>
      </c:valAx>
      <c:valAx>
        <c:axId val="-1206142256"/>
        <c:scaling>
          <c:orientation val="minMax"/>
          <c:max val="4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-1207560240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>
      <a:gsLst>
        <a:gs pos="0">
          <a:srgbClr val="FF0000"/>
        </a:gs>
        <a:gs pos="51000">
          <a:srgbClr val="FFFF00">
            <a:alpha val="62000"/>
          </a:srgbClr>
        </a:gs>
        <a:gs pos="100000">
          <a:srgbClr val="00B050"/>
        </a:gs>
      </a:gsLst>
      <a:lin ang="81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3962400</xdr:colOff>
      <xdr:row>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24700" cy="1485900"/>
        </a:xfrm>
        <a:prstGeom prst="rect">
          <a:avLst/>
        </a:prstGeom>
        <a:ln w="127000" cap="sq">
          <a:solidFill>
            <a:srgbClr val="000000"/>
          </a:solidFill>
          <a:miter lim="8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2244725</xdr:colOff>
      <xdr:row>60</xdr:row>
      <xdr:rowOff>98425</xdr:rowOff>
    </xdr:from>
    <xdr:to>
      <xdr:col>10</xdr:col>
      <xdr:colOff>196850</xdr:colOff>
      <xdr:row>65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984625" y="24584025"/>
          <a:ext cx="9877425" cy="10223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1524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>
              <a:solidFill>
                <a:srgbClr val="FF0000"/>
              </a:solidFill>
            </a:rPr>
            <a:t>NB</a:t>
          </a:r>
          <a:r>
            <a:rPr lang="en-US" sz="1600" b="1">
              <a:solidFill>
                <a:srgbClr val="FF0000"/>
              </a:solidFill>
            </a:rPr>
            <a:t>:</a:t>
          </a:r>
          <a:r>
            <a:rPr lang="en-US" sz="1600" b="1" baseline="0">
              <a:solidFill>
                <a:srgbClr val="FF0000"/>
              </a:solidFill>
            </a:rPr>
            <a:t>  Risikoelementer i denne malen er </a:t>
          </a:r>
          <a:r>
            <a:rPr lang="en-US" sz="1600" b="1" u="sng" baseline="0">
              <a:solidFill>
                <a:srgbClr val="FF0000"/>
              </a:solidFill>
            </a:rPr>
            <a:t>kun</a:t>
          </a:r>
          <a:r>
            <a:rPr lang="en-US" sz="1600" b="1" baseline="0">
              <a:solidFill>
                <a:srgbClr val="FF0000"/>
              </a:solidFill>
            </a:rPr>
            <a:t> forslag. De kan slettes, endres eller suppleres med andre for å tilpasses det systemet som vurderes.  Slett denne tekstboksen ved lagring av analysen.</a:t>
          </a:r>
          <a:endParaRPr lang="en-US" sz="160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50800</xdr:rowOff>
    </xdr:from>
    <xdr:to>
      <xdr:col>14</xdr:col>
      <xdr:colOff>609600</xdr:colOff>
      <xdr:row>35</xdr:row>
      <xdr:rowOff>25400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showGridLines="0" tabSelected="1" workbookViewId="0">
      <selection activeCell="C21" sqref="C21"/>
    </sheetView>
  </sheetViews>
  <sheetFormatPr baseColWidth="10" defaultColWidth="11" defaultRowHeight="16" x14ac:dyDescent="0.2"/>
  <cols>
    <col min="2" max="2" width="30.6640625" style="3" customWidth="1"/>
    <col min="3" max="3" width="108.5" customWidth="1"/>
  </cols>
  <sheetData>
    <row r="1" spans="1:34" x14ac:dyDescent="0.2">
      <c r="A1" s="1"/>
      <c r="B1" s="2"/>
      <c r="C1" s="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x14ac:dyDescent="0.2">
      <c r="A2" s="1"/>
      <c r="B2" s="2"/>
      <c r="C2" s="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x14ac:dyDescent="0.2">
      <c r="A3" s="1"/>
      <c r="B3" s="2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x14ac:dyDescent="0.2">
      <c r="A4" s="1"/>
      <c r="B4" s="2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x14ac:dyDescent="0.2">
      <c r="A5" s="1"/>
      <c r="B5" s="2"/>
      <c r="C5" s="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x14ac:dyDescent="0.2">
      <c r="A6" s="1"/>
      <c r="B6" s="2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x14ac:dyDescent="0.2">
      <c r="A7" s="1"/>
      <c r="B7" s="2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x14ac:dyDescent="0.2">
      <c r="A8" s="1"/>
      <c r="B8" s="2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72" customHeight="1" x14ac:dyDescent="0.3">
      <c r="A9" s="7"/>
      <c r="B9" s="9" t="s">
        <v>1</v>
      </c>
      <c r="C9" s="10" t="s">
        <v>148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71" customHeight="1" x14ac:dyDescent="0.3">
      <c r="A10" s="7"/>
      <c r="B10" s="9" t="s">
        <v>4</v>
      </c>
      <c r="C10" s="11" t="s">
        <v>152</v>
      </c>
    </row>
    <row r="11" spans="1:34" ht="30" customHeight="1" x14ac:dyDescent="0.3">
      <c r="A11" s="7"/>
      <c r="B11" s="9" t="s">
        <v>0</v>
      </c>
      <c r="C11" s="8" t="s">
        <v>149</v>
      </c>
    </row>
    <row r="12" spans="1:34" ht="72" customHeight="1" x14ac:dyDescent="0.3">
      <c r="A12" s="7"/>
      <c r="B12" s="12" t="s">
        <v>5</v>
      </c>
      <c r="C12" s="8" t="s">
        <v>153</v>
      </c>
    </row>
    <row r="13" spans="1:34" ht="72" customHeight="1" x14ac:dyDescent="0.3">
      <c r="A13" s="7"/>
      <c r="B13" s="12" t="s">
        <v>2</v>
      </c>
      <c r="C13" s="13" t="s">
        <v>150</v>
      </c>
    </row>
    <row r="14" spans="1:34" ht="72" customHeight="1" x14ac:dyDescent="0.3">
      <c r="A14" s="7"/>
      <c r="B14" s="12" t="s">
        <v>3</v>
      </c>
      <c r="C14" s="13" t="s">
        <v>151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0"/>
  <sheetViews>
    <sheetView workbookViewId="0">
      <pane ySplit="1" topLeftCell="A2" activePane="bottomLeft" state="frozen"/>
      <selection pane="bottomLeft" activeCell="E7" sqref="E7"/>
    </sheetView>
  </sheetViews>
  <sheetFormatPr baseColWidth="10" defaultColWidth="11" defaultRowHeight="16" x14ac:dyDescent="0.2"/>
  <cols>
    <col min="1" max="1" width="17.6640625" style="29" bestFit="1" customWidth="1"/>
    <col min="2" max="2" width="5.1640625" style="29" customWidth="1"/>
    <col min="3" max="3" width="44" style="26" customWidth="1"/>
    <col min="4" max="4" width="43.83203125" style="26" customWidth="1"/>
    <col min="5" max="5" width="31.6640625" style="26" customWidth="1"/>
    <col min="6" max="6" width="22.33203125" style="26" customWidth="1"/>
    <col min="7" max="7" width="3.6640625" style="18" bestFit="1" customWidth="1"/>
    <col min="8" max="10" width="3.6640625" style="20" bestFit="1" customWidth="1"/>
    <col min="11" max="11" width="52" style="15" customWidth="1"/>
  </cols>
  <sheetData>
    <row r="1" spans="1:11" s="6" customFormat="1" ht="75" x14ac:dyDescent="0.2">
      <c r="A1" s="16" t="s">
        <v>25</v>
      </c>
      <c r="B1" s="30" t="s">
        <v>6</v>
      </c>
      <c r="C1" s="16" t="s">
        <v>7</v>
      </c>
      <c r="D1" s="16" t="s">
        <v>8</v>
      </c>
      <c r="E1" s="16" t="s">
        <v>9</v>
      </c>
      <c r="F1" s="16" t="s">
        <v>10</v>
      </c>
      <c r="G1" s="36" t="s">
        <v>15</v>
      </c>
      <c r="H1" s="37" t="s">
        <v>13</v>
      </c>
      <c r="I1" s="37" t="s">
        <v>11</v>
      </c>
      <c r="J1" s="37" t="s">
        <v>12</v>
      </c>
      <c r="K1" s="14" t="s">
        <v>14</v>
      </c>
    </row>
    <row r="2" spans="1:11" ht="34" x14ac:dyDescent="0.2">
      <c r="A2" s="39" t="s">
        <v>79</v>
      </c>
      <c r="B2" s="38">
        <v>1</v>
      </c>
      <c r="C2" s="32" t="s">
        <v>26</v>
      </c>
      <c r="D2" s="32" t="s">
        <v>31</v>
      </c>
      <c r="E2" s="32" t="s">
        <v>34</v>
      </c>
      <c r="F2" s="32"/>
      <c r="G2" s="33"/>
      <c r="H2" s="17">
        <v>1</v>
      </c>
      <c r="I2" s="17">
        <v>1</v>
      </c>
      <c r="J2" s="17">
        <f>H2*I2</f>
        <v>1</v>
      </c>
      <c r="K2" s="34"/>
    </row>
    <row r="3" spans="1:11" ht="34" x14ac:dyDescent="0.2">
      <c r="A3" s="39"/>
      <c r="B3" s="38">
        <v>2</v>
      </c>
      <c r="C3" s="32" t="s">
        <v>27</v>
      </c>
      <c r="D3" s="32" t="s">
        <v>30</v>
      </c>
      <c r="E3" s="32" t="s">
        <v>105</v>
      </c>
      <c r="F3" s="32"/>
      <c r="G3" s="33"/>
      <c r="H3" s="17">
        <v>1</v>
      </c>
      <c r="I3" s="17">
        <v>1</v>
      </c>
      <c r="J3" s="17">
        <f t="shared" ref="J3:J50" si="0">H3*I3</f>
        <v>1</v>
      </c>
      <c r="K3" s="34"/>
    </row>
    <row r="4" spans="1:11" ht="51" x14ac:dyDescent="0.2">
      <c r="A4" s="39"/>
      <c r="B4" s="38">
        <v>3</v>
      </c>
      <c r="C4" s="32" t="s">
        <v>28</v>
      </c>
      <c r="D4" s="32" t="s">
        <v>35</v>
      </c>
      <c r="E4" s="32"/>
      <c r="F4" s="32"/>
      <c r="G4" s="33"/>
      <c r="H4" s="17">
        <v>1</v>
      </c>
      <c r="I4" s="17">
        <v>1</v>
      </c>
      <c r="J4" s="17">
        <f t="shared" si="0"/>
        <v>1</v>
      </c>
      <c r="K4" s="34"/>
    </row>
    <row r="5" spans="1:11" ht="34" x14ac:dyDescent="0.2">
      <c r="A5" s="39"/>
      <c r="B5" s="38">
        <v>4</v>
      </c>
      <c r="C5" s="32" t="s">
        <v>32</v>
      </c>
      <c r="D5" s="32" t="s">
        <v>29</v>
      </c>
      <c r="E5" s="32" t="s">
        <v>106</v>
      </c>
      <c r="F5" s="32"/>
      <c r="G5" s="33"/>
      <c r="H5" s="19">
        <v>1</v>
      </c>
      <c r="I5" s="19">
        <v>1</v>
      </c>
      <c r="J5" s="17">
        <f t="shared" si="0"/>
        <v>1</v>
      </c>
      <c r="K5" s="34"/>
    </row>
    <row r="6" spans="1:11" ht="34" x14ac:dyDescent="0.2">
      <c r="A6" s="39"/>
      <c r="B6" s="38">
        <v>5</v>
      </c>
      <c r="C6" s="32" t="s">
        <v>33</v>
      </c>
      <c r="D6" s="32" t="s">
        <v>36</v>
      </c>
      <c r="E6" s="32" t="s">
        <v>146</v>
      </c>
      <c r="F6" s="32" t="s">
        <v>147</v>
      </c>
      <c r="G6" s="33"/>
      <c r="H6" s="19">
        <v>2</v>
      </c>
      <c r="I6" s="19">
        <v>1</v>
      </c>
      <c r="J6" s="17">
        <f t="shared" si="0"/>
        <v>2</v>
      </c>
      <c r="K6" s="34"/>
    </row>
    <row r="7" spans="1:11" ht="51" x14ac:dyDescent="0.2">
      <c r="A7" s="39"/>
      <c r="B7" s="38">
        <v>6</v>
      </c>
      <c r="C7" s="32" t="s">
        <v>40</v>
      </c>
      <c r="D7" s="32" t="s">
        <v>42</v>
      </c>
      <c r="E7" s="32"/>
      <c r="F7" s="32"/>
      <c r="G7" s="33"/>
      <c r="H7" s="19">
        <v>1</v>
      </c>
      <c r="I7" s="19">
        <v>2</v>
      </c>
      <c r="J7" s="17">
        <f t="shared" si="0"/>
        <v>2</v>
      </c>
      <c r="K7" s="34" t="s">
        <v>107</v>
      </c>
    </row>
    <row r="8" spans="1:11" ht="34" x14ac:dyDescent="0.2">
      <c r="A8" s="39"/>
      <c r="B8" s="38">
        <v>7</v>
      </c>
      <c r="C8" s="32" t="s">
        <v>41</v>
      </c>
      <c r="D8" s="32" t="s">
        <v>43</v>
      </c>
      <c r="E8" s="32" t="s">
        <v>108</v>
      </c>
      <c r="F8" s="32"/>
      <c r="G8" s="33"/>
      <c r="H8" s="17">
        <v>1</v>
      </c>
      <c r="I8" s="19">
        <v>2</v>
      </c>
      <c r="J8" s="17">
        <f t="shared" si="0"/>
        <v>2</v>
      </c>
      <c r="K8" s="34" t="s">
        <v>132</v>
      </c>
    </row>
    <row r="9" spans="1:11" ht="51" x14ac:dyDescent="0.2">
      <c r="A9" s="39"/>
      <c r="B9" s="38">
        <v>8</v>
      </c>
      <c r="C9" s="32" t="s">
        <v>104</v>
      </c>
      <c r="D9" s="32" t="s">
        <v>46</v>
      </c>
      <c r="E9" s="32"/>
      <c r="F9" s="32"/>
      <c r="G9" s="33"/>
      <c r="H9" s="17">
        <v>1</v>
      </c>
      <c r="I9" s="19">
        <v>1</v>
      </c>
      <c r="J9" s="17">
        <f t="shared" si="0"/>
        <v>1</v>
      </c>
      <c r="K9" s="34" t="s">
        <v>109</v>
      </c>
    </row>
    <row r="10" spans="1:11" ht="34" x14ac:dyDescent="0.2">
      <c r="A10" s="39"/>
      <c r="B10" s="38">
        <v>9</v>
      </c>
      <c r="C10" s="32" t="s">
        <v>88</v>
      </c>
      <c r="D10" s="32" t="s">
        <v>89</v>
      </c>
      <c r="E10" s="32"/>
      <c r="F10" s="32"/>
      <c r="G10" s="33"/>
      <c r="H10" s="17">
        <v>1</v>
      </c>
      <c r="I10" s="19">
        <v>1</v>
      </c>
      <c r="J10" s="17">
        <f t="shared" si="0"/>
        <v>1</v>
      </c>
      <c r="K10" s="34" t="s">
        <v>110</v>
      </c>
    </row>
    <row r="11" spans="1:11" ht="17" x14ac:dyDescent="0.2">
      <c r="A11" s="40" t="s">
        <v>37</v>
      </c>
      <c r="B11" s="38">
        <v>10</v>
      </c>
      <c r="C11" s="32" t="s">
        <v>94</v>
      </c>
      <c r="D11" s="32"/>
      <c r="E11" s="32" t="s">
        <v>125</v>
      </c>
      <c r="F11" s="32"/>
      <c r="G11" s="33"/>
      <c r="H11" s="17">
        <v>1</v>
      </c>
      <c r="I11" s="19">
        <v>1</v>
      </c>
      <c r="J11" s="17">
        <f t="shared" si="0"/>
        <v>1</v>
      </c>
      <c r="K11" s="34"/>
    </row>
    <row r="12" spans="1:11" ht="34" x14ac:dyDescent="0.2">
      <c r="A12" s="40"/>
      <c r="B12" s="38">
        <v>11</v>
      </c>
      <c r="C12" s="32" t="s">
        <v>38</v>
      </c>
      <c r="D12" s="32" t="s">
        <v>39</v>
      </c>
      <c r="E12" s="32" t="s">
        <v>111</v>
      </c>
      <c r="F12" s="32"/>
      <c r="G12" s="33"/>
      <c r="H12" s="17">
        <v>2</v>
      </c>
      <c r="I12" s="19">
        <v>3</v>
      </c>
      <c r="J12" s="17">
        <f t="shared" si="0"/>
        <v>6</v>
      </c>
      <c r="K12" s="34" t="s">
        <v>127</v>
      </c>
    </row>
    <row r="13" spans="1:11" ht="68" x14ac:dyDescent="0.2">
      <c r="A13" s="40"/>
      <c r="B13" s="31">
        <v>12</v>
      </c>
      <c r="C13" s="32" t="s">
        <v>124</v>
      </c>
      <c r="D13" s="32"/>
      <c r="E13" s="32"/>
      <c r="F13" s="32"/>
      <c r="G13" s="33"/>
      <c r="H13" s="17">
        <v>1</v>
      </c>
      <c r="I13" s="17">
        <v>3</v>
      </c>
      <c r="J13" s="17">
        <f>H13*I13</f>
        <v>3</v>
      </c>
      <c r="K13" s="34" t="s">
        <v>133</v>
      </c>
    </row>
    <row r="14" spans="1:11" ht="34" x14ac:dyDescent="0.2">
      <c r="A14" s="40"/>
      <c r="B14" s="38">
        <v>13</v>
      </c>
      <c r="C14" s="32" t="s">
        <v>95</v>
      </c>
      <c r="D14" s="32" t="s">
        <v>96</v>
      </c>
      <c r="E14" s="32"/>
      <c r="F14" s="32"/>
      <c r="G14" s="33"/>
      <c r="H14" s="17">
        <v>1</v>
      </c>
      <c r="I14" s="19">
        <v>1</v>
      </c>
      <c r="J14" s="17">
        <v>0</v>
      </c>
      <c r="K14" s="34" t="s">
        <v>112</v>
      </c>
    </row>
    <row r="15" spans="1:11" ht="34" x14ac:dyDescent="0.2">
      <c r="A15" s="40"/>
      <c r="B15" s="38">
        <v>14</v>
      </c>
      <c r="C15" s="32" t="s">
        <v>129</v>
      </c>
      <c r="D15" s="32" t="s">
        <v>130</v>
      </c>
      <c r="E15" s="32"/>
      <c r="F15" s="32"/>
      <c r="G15" s="33"/>
      <c r="H15" s="17">
        <v>2</v>
      </c>
      <c r="I15" s="19">
        <v>2</v>
      </c>
      <c r="J15" s="17">
        <f t="shared" si="0"/>
        <v>4</v>
      </c>
      <c r="K15" s="34" t="s">
        <v>131</v>
      </c>
    </row>
    <row r="16" spans="1:11" ht="17" x14ac:dyDescent="0.2">
      <c r="A16" s="40"/>
      <c r="B16" s="38">
        <v>15</v>
      </c>
      <c r="C16" s="32" t="s">
        <v>44</v>
      </c>
      <c r="D16" s="32" t="s">
        <v>45</v>
      </c>
      <c r="E16" s="32"/>
      <c r="F16" s="32"/>
      <c r="G16" s="33"/>
      <c r="H16" s="17">
        <v>2</v>
      </c>
      <c r="I16" s="19">
        <v>3</v>
      </c>
      <c r="J16" s="17">
        <f t="shared" si="0"/>
        <v>6</v>
      </c>
      <c r="K16" s="34" t="s">
        <v>128</v>
      </c>
    </row>
    <row r="17" spans="1:11" ht="17" x14ac:dyDescent="0.2">
      <c r="A17" s="40"/>
      <c r="B17" s="38">
        <v>16</v>
      </c>
      <c r="C17" s="32" t="s">
        <v>53</v>
      </c>
      <c r="D17" s="32" t="s">
        <v>45</v>
      </c>
      <c r="E17" s="32"/>
      <c r="F17" s="32"/>
      <c r="G17" s="33"/>
      <c r="H17" s="17">
        <v>2</v>
      </c>
      <c r="I17" s="19">
        <v>1</v>
      </c>
      <c r="J17" s="17">
        <f t="shared" si="0"/>
        <v>2</v>
      </c>
      <c r="K17" s="34"/>
    </row>
    <row r="18" spans="1:11" ht="51" x14ac:dyDescent="0.2">
      <c r="A18" s="40"/>
      <c r="B18" s="38">
        <v>17</v>
      </c>
      <c r="C18" s="32" t="s">
        <v>47</v>
      </c>
      <c r="D18" s="32" t="s">
        <v>80</v>
      </c>
      <c r="E18" s="32" t="s">
        <v>138</v>
      </c>
      <c r="F18" s="32" t="s">
        <v>140</v>
      </c>
      <c r="G18" s="33"/>
      <c r="H18" s="17">
        <v>2</v>
      </c>
      <c r="I18" s="17">
        <v>1</v>
      </c>
      <c r="J18" s="17">
        <f t="shared" si="0"/>
        <v>2</v>
      </c>
      <c r="K18" s="34"/>
    </row>
    <row r="19" spans="1:11" ht="68" x14ac:dyDescent="0.2">
      <c r="A19" s="40"/>
      <c r="B19" s="38">
        <v>18</v>
      </c>
      <c r="C19" s="32" t="s">
        <v>78</v>
      </c>
      <c r="D19" s="32" t="s">
        <v>54</v>
      </c>
      <c r="E19" s="32"/>
      <c r="F19" s="32"/>
      <c r="G19" s="33"/>
      <c r="H19" s="17">
        <v>1</v>
      </c>
      <c r="I19" s="17">
        <v>1</v>
      </c>
      <c r="J19" s="17">
        <f t="shared" si="0"/>
        <v>1</v>
      </c>
      <c r="K19" s="34" t="s">
        <v>139</v>
      </c>
    </row>
    <row r="20" spans="1:11" ht="34" x14ac:dyDescent="0.2">
      <c r="A20" s="40"/>
      <c r="B20" s="38">
        <v>19</v>
      </c>
      <c r="C20" s="32" t="s">
        <v>48</v>
      </c>
      <c r="D20" s="32" t="s">
        <v>50</v>
      </c>
      <c r="E20" s="32" t="s">
        <v>138</v>
      </c>
      <c r="F20" s="32" t="s">
        <v>140</v>
      </c>
      <c r="G20" s="33"/>
      <c r="H20" s="17">
        <v>1</v>
      </c>
      <c r="I20" s="17">
        <v>1</v>
      </c>
      <c r="J20" s="17">
        <f t="shared" si="0"/>
        <v>1</v>
      </c>
      <c r="K20" s="34" t="s">
        <v>113</v>
      </c>
    </row>
    <row r="21" spans="1:11" ht="51" x14ac:dyDescent="0.2">
      <c r="A21" s="40"/>
      <c r="B21" s="38">
        <v>20</v>
      </c>
      <c r="C21" s="32" t="s">
        <v>49</v>
      </c>
      <c r="D21" s="32" t="s">
        <v>51</v>
      </c>
      <c r="E21" s="32" t="s">
        <v>138</v>
      </c>
      <c r="F21" s="32" t="s">
        <v>140</v>
      </c>
      <c r="G21" s="33"/>
      <c r="H21" s="17">
        <v>1</v>
      </c>
      <c r="I21" s="17">
        <v>1</v>
      </c>
      <c r="J21" s="17">
        <f t="shared" si="0"/>
        <v>1</v>
      </c>
      <c r="K21" s="34"/>
    </row>
    <row r="22" spans="1:11" ht="34" x14ac:dyDescent="0.2">
      <c r="A22" s="40"/>
      <c r="B22" s="38">
        <v>21</v>
      </c>
      <c r="C22" s="32" t="s">
        <v>61</v>
      </c>
      <c r="D22" s="32" t="s">
        <v>62</v>
      </c>
      <c r="E22" s="32" t="s">
        <v>114</v>
      </c>
      <c r="F22" s="32"/>
      <c r="G22" s="33"/>
      <c r="H22" s="17">
        <v>1</v>
      </c>
      <c r="I22" s="17">
        <v>1</v>
      </c>
      <c r="J22" s="17">
        <f t="shared" si="0"/>
        <v>1</v>
      </c>
      <c r="K22" s="34" t="s">
        <v>115</v>
      </c>
    </row>
    <row r="23" spans="1:11" ht="51" x14ac:dyDescent="0.2">
      <c r="A23" s="40"/>
      <c r="B23" s="38">
        <v>22</v>
      </c>
      <c r="C23" s="32" t="s">
        <v>75</v>
      </c>
      <c r="D23" s="32" t="s">
        <v>76</v>
      </c>
      <c r="E23" s="32" t="s">
        <v>116</v>
      </c>
      <c r="F23" s="32"/>
      <c r="G23" s="33"/>
      <c r="H23" s="17">
        <v>1</v>
      </c>
      <c r="I23" s="17">
        <v>2</v>
      </c>
      <c r="J23" s="17">
        <f t="shared" si="0"/>
        <v>2</v>
      </c>
      <c r="K23" s="34" t="s">
        <v>137</v>
      </c>
    </row>
    <row r="24" spans="1:11" ht="34" x14ac:dyDescent="0.2">
      <c r="A24" s="40"/>
      <c r="B24" s="38">
        <v>23</v>
      </c>
      <c r="C24" s="32" t="s">
        <v>65</v>
      </c>
      <c r="D24" s="32" t="s">
        <v>66</v>
      </c>
      <c r="E24" s="26" t="s">
        <v>143</v>
      </c>
      <c r="F24" s="32"/>
      <c r="G24" s="33"/>
      <c r="H24" s="17">
        <v>2</v>
      </c>
      <c r="I24" s="17">
        <v>1</v>
      </c>
      <c r="J24" s="17">
        <f>H24*I24</f>
        <v>2</v>
      </c>
      <c r="K24" s="34" t="s">
        <v>144</v>
      </c>
    </row>
    <row r="25" spans="1:11" ht="34" x14ac:dyDescent="0.2">
      <c r="A25" s="40"/>
      <c r="B25" s="38">
        <v>24</v>
      </c>
      <c r="C25" s="32" t="s">
        <v>69</v>
      </c>
      <c r="D25" s="32" t="s">
        <v>70</v>
      </c>
      <c r="E25" s="32" t="s">
        <v>142</v>
      </c>
      <c r="F25" s="32"/>
      <c r="G25" s="33"/>
      <c r="H25" s="17">
        <v>1</v>
      </c>
      <c r="I25" s="17">
        <v>2</v>
      </c>
      <c r="J25" s="17">
        <f>H25*I25</f>
        <v>2</v>
      </c>
      <c r="K25" s="34" t="s">
        <v>141</v>
      </c>
    </row>
    <row r="26" spans="1:11" ht="34" x14ac:dyDescent="0.2">
      <c r="A26" s="41" t="s">
        <v>52</v>
      </c>
      <c r="B26" s="38">
        <v>25</v>
      </c>
      <c r="C26" s="32" t="s">
        <v>77</v>
      </c>
      <c r="D26" s="32" t="s">
        <v>50</v>
      </c>
      <c r="E26" s="32" t="s">
        <v>117</v>
      </c>
      <c r="F26" s="32"/>
      <c r="G26" s="33"/>
      <c r="H26" s="17">
        <v>1</v>
      </c>
      <c r="I26" s="17">
        <v>2</v>
      </c>
      <c r="J26" s="17">
        <f t="shared" si="0"/>
        <v>2</v>
      </c>
      <c r="K26" s="34"/>
    </row>
    <row r="27" spans="1:11" ht="51" x14ac:dyDescent="0.2">
      <c r="A27" s="42"/>
      <c r="B27" s="38">
        <v>26</v>
      </c>
      <c r="C27" s="32" t="s">
        <v>55</v>
      </c>
      <c r="D27" s="32" t="s">
        <v>56</v>
      </c>
      <c r="E27" s="32"/>
      <c r="F27" s="32"/>
      <c r="G27" s="33"/>
      <c r="H27" s="17">
        <v>2</v>
      </c>
      <c r="I27" s="17">
        <v>1</v>
      </c>
      <c r="J27" s="17">
        <f t="shared" si="0"/>
        <v>2</v>
      </c>
      <c r="K27" s="34" t="s">
        <v>118</v>
      </c>
    </row>
    <row r="28" spans="1:11" ht="34" x14ac:dyDescent="0.2">
      <c r="A28" s="42"/>
      <c r="B28" s="38">
        <v>27</v>
      </c>
      <c r="C28" s="32" t="s">
        <v>57</v>
      </c>
      <c r="D28" s="32" t="s">
        <v>58</v>
      </c>
      <c r="E28" s="32" t="s">
        <v>145</v>
      </c>
      <c r="F28" s="32"/>
      <c r="G28" s="33"/>
      <c r="H28" s="17">
        <v>1</v>
      </c>
      <c r="I28" s="17">
        <v>1</v>
      </c>
      <c r="J28" s="17">
        <f t="shared" si="0"/>
        <v>1</v>
      </c>
      <c r="K28" s="34"/>
    </row>
    <row r="29" spans="1:11" ht="34" x14ac:dyDescent="0.2">
      <c r="A29" s="42"/>
      <c r="B29" s="38">
        <v>28</v>
      </c>
      <c r="C29" s="32" t="s">
        <v>59</v>
      </c>
      <c r="D29" s="32" t="s">
        <v>60</v>
      </c>
      <c r="E29" s="32" t="s">
        <v>145</v>
      </c>
      <c r="F29" s="32"/>
      <c r="G29" s="33"/>
      <c r="H29" s="17">
        <v>1</v>
      </c>
      <c r="I29" s="17">
        <v>1</v>
      </c>
      <c r="J29" s="17">
        <f t="shared" si="0"/>
        <v>1</v>
      </c>
      <c r="K29" s="34"/>
    </row>
    <row r="30" spans="1:11" ht="34" x14ac:dyDescent="0.2">
      <c r="A30" s="42"/>
      <c r="B30" s="38">
        <v>29</v>
      </c>
      <c r="C30" s="32" t="s">
        <v>63</v>
      </c>
      <c r="D30" s="32" t="s">
        <v>64</v>
      </c>
      <c r="E30" s="32" t="s">
        <v>136</v>
      </c>
      <c r="F30" s="32"/>
      <c r="G30" s="33"/>
      <c r="H30" s="17">
        <v>2</v>
      </c>
      <c r="I30" s="17">
        <v>1</v>
      </c>
      <c r="J30" s="17">
        <f t="shared" si="0"/>
        <v>2</v>
      </c>
      <c r="K30" s="34" t="s">
        <v>135</v>
      </c>
    </row>
    <row r="31" spans="1:11" ht="34" x14ac:dyDescent="0.2">
      <c r="A31" s="42"/>
      <c r="B31" s="38">
        <v>30</v>
      </c>
      <c r="C31" s="32" t="s">
        <v>90</v>
      </c>
      <c r="D31" s="32" t="s">
        <v>91</v>
      </c>
      <c r="E31" s="32"/>
      <c r="F31" s="32"/>
      <c r="G31" s="33"/>
      <c r="H31" s="17">
        <v>1</v>
      </c>
      <c r="I31" s="17">
        <v>1</v>
      </c>
      <c r="J31" s="17">
        <f t="shared" si="0"/>
        <v>1</v>
      </c>
      <c r="K31" s="34" t="s">
        <v>119</v>
      </c>
    </row>
    <row r="32" spans="1:11" ht="51" x14ac:dyDescent="0.2">
      <c r="A32" s="42"/>
      <c r="B32" s="38">
        <v>31</v>
      </c>
      <c r="C32" s="32" t="s">
        <v>92</v>
      </c>
      <c r="D32" s="32" t="s">
        <v>93</v>
      </c>
      <c r="E32" s="32" t="s">
        <v>134</v>
      </c>
      <c r="F32" s="32"/>
      <c r="G32" s="33"/>
      <c r="H32" s="17">
        <v>1</v>
      </c>
      <c r="I32" s="17">
        <v>1</v>
      </c>
      <c r="J32" s="17">
        <f t="shared" si="0"/>
        <v>1</v>
      </c>
      <c r="K32" s="34"/>
    </row>
    <row r="33" spans="1:11" ht="34" x14ac:dyDescent="0.2">
      <c r="A33" s="43" t="s">
        <v>81</v>
      </c>
      <c r="B33" s="38">
        <v>32</v>
      </c>
      <c r="C33" s="32" t="s">
        <v>67</v>
      </c>
      <c r="D33" s="32" t="s">
        <v>68</v>
      </c>
      <c r="E33" s="32"/>
      <c r="F33" s="32"/>
      <c r="G33" s="33"/>
      <c r="H33" s="17">
        <v>2</v>
      </c>
      <c r="I33" s="17">
        <v>1</v>
      </c>
      <c r="J33" s="17">
        <f t="shared" si="0"/>
        <v>2</v>
      </c>
      <c r="K33" s="34" t="s">
        <v>120</v>
      </c>
    </row>
    <row r="34" spans="1:11" ht="34" x14ac:dyDescent="0.2">
      <c r="A34" s="43"/>
      <c r="B34" s="38">
        <v>33</v>
      </c>
      <c r="C34" s="32" t="s">
        <v>71</v>
      </c>
      <c r="D34" s="32" t="s">
        <v>97</v>
      </c>
      <c r="E34" s="32" t="s">
        <v>121</v>
      </c>
      <c r="F34" s="32"/>
      <c r="G34" s="33"/>
      <c r="H34" s="17">
        <v>1</v>
      </c>
      <c r="I34" s="17">
        <v>1</v>
      </c>
      <c r="J34" s="17">
        <f t="shared" si="0"/>
        <v>1</v>
      </c>
    </row>
    <row r="35" spans="1:11" ht="34" x14ac:dyDescent="0.2">
      <c r="A35" s="43"/>
      <c r="B35" s="38">
        <v>34</v>
      </c>
      <c r="C35" s="32" t="s">
        <v>71</v>
      </c>
      <c r="D35" s="32" t="s">
        <v>72</v>
      </c>
      <c r="E35" s="32"/>
      <c r="F35" s="32"/>
      <c r="G35" s="33"/>
      <c r="H35" s="17">
        <v>1</v>
      </c>
      <c r="I35" s="17">
        <v>1</v>
      </c>
      <c r="J35" s="17">
        <f t="shared" si="0"/>
        <v>1</v>
      </c>
      <c r="K35" s="34" t="s">
        <v>122</v>
      </c>
    </row>
    <row r="36" spans="1:11" ht="17" x14ac:dyDescent="0.2">
      <c r="A36" s="43"/>
      <c r="B36" s="38">
        <v>35</v>
      </c>
      <c r="C36" s="32" t="s">
        <v>73</v>
      </c>
      <c r="D36" s="32"/>
      <c r="E36" s="32" t="s">
        <v>125</v>
      </c>
      <c r="F36" s="32"/>
      <c r="G36" s="33"/>
      <c r="H36" s="17"/>
      <c r="I36" s="17"/>
      <c r="J36" s="17">
        <f t="shared" si="0"/>
        <v>0</v>
      </c>
      <c r="K36" s="34"/>
    </row>
    <row r="37" spans="1:11" ht="34" x14ac:dyDescent="0.2">
      <c r="A37" s="43"/>
      <c r="B37" s="38">
        <v>36</v>
      </c>
      <c r="C37" s="32" t="s">
        <v>84</v>
      </c>
      <c r="D37" s="32" t="s">
        <v>85</v>
      </c>
      <c r="E37" s="32" t="s">
        <v>125</v>
      </c>
      <c r="F37" s="32"/>
      <c r="G37" s="33"/>
      <c r="H37" s="17"/>
      <c r="I37" s="17"/>
      <c r="J37" s="17">
        <f t="shared" si="0"/>
        <v>0</v>
      </c>
      <c r="K37" s="34"/>
    </row>
    <row r="38" spans="1:11" ht="34" x14ac:dyDescent="0.2">
      <c r="A38" s="43"/>
      <c r="B38" s="38">
        <v>37</v>
      </c>
      <c r="C38" s="32" t="s">
        <v>74</v>
      </c>
      <c r="D38" s="32"/>
      <c r="E38" s="32" t="s">
        <v>125</v>
      </c>
      <c r="F38" s="32"/>
      <c r="G38" s="33"/>
      <c r="H38" s="17"/>
      <c r="I38" s="17"/>
      <c r="J38" s="17">
        <f t="shared" si="0"/>
        <v>0</v>
      </c>
      <c r="K38" s="34"/>
    </row>
    <row r="39" spans="1:11" ht="68" x14ac:dyDescent="0.2">
      <c r="A39" s="43"/>
      <c r="B39" s="38">
        <v>38</v>
      </c>
      <c r="C39" s="32" t="s">
        <v>82</v>
      </c>
      <c r="D39" s="32" t="s">
        <v>83</v>
      </c>
      <c r="E39" s="32" t="s">
        <v>125</v>
      </c>
      <c r="F39" s="34" t="s">
        <v>126</v>
      </c>
      <c r="G39" s="33"/>
      <c r="H39" s="17">
        <v>1</v>
      </c>
      <c r="I39" s="17">
        <v>1</v>
      </c>
      <c r="J39" s="17">
        <f t="shared" si="0"/>
        <v>1</v>
      </c>
    </row>
    <row r="40" spans="1:11" ht="51" x14ac:dyDescent="0.2">
      <c r="A40" s="43"/>
      <c r="B40" s="38">
        <v>39</v>
      </c>
      <c r="C40" s="32" t="s">
        <v>86</v>
      </c>
      <c r="D40" s="32" t="s">
        <v>87</v>
      </c>
      <c r="E40" s="32" t="s">
        <v>123</v>
      </c>
      <c r="F40" s="32"/>
      <c r="G40" s="33"/>
      <c r="H40" s="17"/>
      <c r="I40" s="17"/>
      <c r="J40" s="17">
        <f t="shared" si="0"/>
        <v>0</v>
      </c>
      <c r="K40" s="34"/>
    </row>
    <row r="41" spans="1:11" ht="51" x14ac:dyDescent="0.2">
      <c r="A41" s="43"/>
      <c r="B41" s="31">
        <v>40</v>
      </c>
      <c r="C41" s="32" t="s">
        <v>98</v>
      </c>
      <c r="D41" s="32" t="s">
        <v>99</v>
      </c>
      <c r="E41" s="32" t="s">
        <v>112</v>
      </c>
      <c r="F41" s="32"/>
      <c r="G41" s="33"/>
      <c r="H41" s="17"/>
      <c r="I41" s="17"/>
      <c r="J41" s="17">
        <f t="shared" si="0"/>
        <v>0</v>
      </c>
      <c r="K41" s="34"/>
    </row>
    <row r="42" spans="1:11" ht="51" x14ac:dyDescent="0.2">
      <c r="A42" s="43"/>
      <c r="B42" s="31">
        <v>41</v>
      </c>
      <c r="C42" s="32" t="s">
        <v>100</v>
      </c>
      <c r="D42" s="32" t="s">
        <v>103</v>
      </c>
      <c r="E42" s="32" t="s">
        <v>112</v>
      </c>
      <c r="F42" s="32"/>
      <c r="G42" s="33"/>
      <c r="H42" s="17"/>
      <c r="I42" s="17"/>
      <c r="J42" s="17">
        <f t="shared" si="0"/>
        <v>0</v>
      </c>
      <c r="K42" s="34"/>
    </row>
    <row r="43" spans="1:11" ht="51" x14ac:dyDescent="0.2">
      <c r="A43" s="43"/>
      <c r="B43" s="31">
        <v>42</v>
      </c>
      <c r="C43" s="32" t="s">
        <v>101</v>
      </c>
      <c r="D43" s="32" t="s">
        <v>102</v>
      </c>
      <c r="E43" s="32" t="s">
        <v>112</v>
      </c>
      <c r="F43" s="32"/>
      <c r="G43" s="33"/>
      <c r="H43" s="17"/>
      <c r="I43" s="17"/>
      <c r="J43" s="17">
        <f t="shared" si="0"/>
        <v>0</v>
      </c>
      <c r="K43" s="34"/>
    </row>
    <row r="44" spans="1:11" x14ac:dyDescent="0.2">
      <c r="A44" s="43"/>
      <c r="B44" s="31">
        <v>42</v>
      </c>
      <c r="C44" s="32"/>
      <c r="D44" s="32"/>
      <c r="E44" s="32"/>
      <c r="F44" s="32"/>
      <c r="G44" s="33"/>
      <c r="H44" s="17"/>
      <c r="I44" s="17"/>
      <c r="J44" s="17">
        <f t="shared" si="0"/>
        <v>0</v>
      </c>
      <c r="K44" s="34"/>
    </row>
    <row r="45" spans="1:11" x14ac:dyDescent="0.2">
      <c r="A45" s="43"/>
      <c r="B45" s="31">
        <v>43</v>
      </c>
      <c r="C45" s="32"/>
      <c r="D45" s="32"/>
      <c r="E45" s="32"/>
      <c r="F45" s="32"/>
      <c r="G45" s="33"/>
      <c r="H45" s="17"/>
      <c r="I45" s="17"/>
      <c r="J45" s="17">
        <f t="shared" si="0"/>
        <v>0</v>
      </c>
      <c r="K45" s="34"/>
    </row>
    <row r="46" spans="1:11" x14ac:dyDescent="0.2">
      <c r="A46" s="43"/>
      <c r="B46" s="31">
        <v>45</v>
      </c>
      <c r="C46" s="32"/>
      <c r="D46" s="32"/>
      <c r="E46" s="32"/>
      <c r="F46" s="32"/>
      <c r="G46" s="33"/>
      <c r="H46" s="17"/>
      <c r="I46" s="17"/>
      <c r="J46" s="17">
        <f t="shared" si="0"/>
        <v>0</v>
      </c>
      <c r="K46" s="34"/>
    </row>
    <row r="47" spans="1:11" x14ac:dyDescent="0.2">
      <c r="A47" s="31"/>
      <c r="B47" s="31">
        <v>46</v>
      </c>
      <c r="C47" s="32"/>
      <c r="D47" s="32"/>
      <c r="E47" s="32"/>
      <c r="F47" s="32"/>
      <c r="G47" s="33"/>
      <c r="H47" s="17"/>
      <c r="I47" s="17"/>
      <c r="J47" s="17">
        <f t="shared" si="0"/>
        <v>0</v>
      </c>
      <c r="K47" s="34"/>
    </row>
    <row r="48" spans="1:11" x14ac:dyDescent="0.2">
      <c r="A48" s="31"/>
      <c r="B48" s="31">
        <v>47</v>
      </c>
      <c r="C48" s="32"/>
      <c r="D48" s="32"/>
      <c r="E48" s="32"/>
      <c r="F48" s="32"/>
      <c r="G48" s="33"/>
      <c r="H48" s="17"/>
      <c r="I48" s="17"/>
      <c r="J48" s="17">
        <f t="shared" si="0"/>
        <v>0</v>
      </c>
      <c r="K48" s="34"/>
    </row>
    <row r="49" spans="1:12" s="17" customFormat="1" x14ac:dyDescent="0.2">
      <c r="A49" s="31"/>
      <c r="B49" s="31">
        <v>48</v>
      </c>
      <c r="C49" s="32"/>
      <c r="D49" s="32"/>
      <c r="E49" s="32"/>
      <c r="F49" s="32"/>
      <c r="G49" s="33"/>
      <c r="J49" s="17">
        <f t="shared" si="0"/>
        <v>0</v>
      </c>
      <c r="K49" s="34"/>
      <c r="L49" s="35"/>
    </row>
    <row r="50" spans="1:12" s="17" customFormat="1" x14ac:dyDescent="0.2">
      <c r="A50" s="31"/>
      <c r="B50" s="31">
        <v>49</v>
      </c>
      <c r="C50" s="32"/>
      <c r="D50" s="32"/>
      <c r="E50" s="32"/>
      <c r="F50" s="32"/>
      <c r="G50" s="33"/>
      <c r="J50" s="17">
        <f t="shared" si="0"/>
        <v>0</v>
      </c>
      <c r="K50" s="34"/>
      <c r="L50" s="35"/>
    </row>
    <row r="51" spans="1:12" x14ac:dyDescent="0.2">
      <c r="B51" s="28"/>
      <c r="C51" s="27"/>
      <c r="D51" s="27"/>
      <c r="E51" s="27"/>
      <c r="F51" s="27"/>
      <c r="G51" s="23"/>
      <c r="H51" s="24"/>
      <c r="I51" s="24"/>
      <c r="J51" s="24"/>
      <c r="K51" s="25"/>
    </row>
    <row r="52" spans="1:12" x14ac:dyDescent="0.2">
      <c r="B52" s="28"/>
      <c r="C52" s="27"/>
      <c r="D52" s="27"/>
      <c r="E52" s="27"/>
      <c r="F52" s="27"/>
      <c r="G52" s="23"/>
      <c r="H52" s="24"/>
      <c r="I52" s="24"/>
      <c r="J52" s="24"/>
      <c r="K52" s="25"/>
    </row>
    <row r="53" spans="1:12" x14ac:dyDescent="0.2">
      <c r="B53" s="28"/>
      <c r="C53" s="27"/>
      <c r="D53" s="27"/>
      <c r="E53" s="27"/>
      <c r="F53" s="27"/>
      <c r="G53" s="23"/>
      <c r="H53" s="24"/>
      <c r="I53" s="24"/>
      <c r="J53" s="24"/>
      <c r="K53" s="25"/>
    </row>
    <row r="54" spans="1:12" x14ac:dyDescent="0.2">
      <c r="B54" s="28"/>
      <c r="C54" s="27"/>
      <c r="D54" s="27"/>
      <c r="E54" s="27"/>
      <c r="F54" s="27"/>
      <c r="G54" s="23"/>
      <c r="H54" s="24"/>
      <c r="I54" s="24"/>
      <c r="J54" s="24"/>
      <c r="K54" s="25"/>
    </row>
    <row r="55" spans="1:12" x14ac:dyDescent="0.2">
      <c r="B55" s="28"/>
      <c r="C55" s="27"/>
      <c r="D55" s="27"/>
      <c r="E55" s="27"/>
      <c r="F55" s="27"/>
      <c r="G55" s="23"/>
      <c r="H55" s="24"/>
      <c r="I55" s="24"/>
      <c r="J55" s="24"/>
      <c r="K55" s="25"/>
    </row>
    <row r="56" spans="1:12" x14ac:dyDescent="0.2">
      <c r="B56" s="28"/>
      <c r="C56" s="27"/>
      <c r="D56" s="27"/>
      <c r="E56" s="27"/>
      <c r="F56" s="27"/>
      <c r="G56" s="23"/>
      <c r="H56" s="24"/>
      <c r="I56" s="24"/>
      <c r="J56" s="24"/>
      <c r="K56" s="25"/>
    </row>
    <row r="57" spans="1:12" x14ac:dyDescent="0.2">
      <c r="B57" s="28"/>
      <c r="C57" s="27"/>
      <c r="D57" s="27"/>
      <c r="E57" s="27"/>
      <c r="F57" s="27"/>
      <c r="G57" s="23"/>
      <c r="H57" s="24"/>
      <c r="I57" s="24"/>
      <c r="J57" s="24"/>
      <c r="K57" s="25"/>
    </row>
    <row r="58" spans="1:12" x14ac:dyDescent="0.2">
      <c r="B58" s="28"/>
      <c r="C58" s="27"/>
      <c r="D58" s="27"/>
      <c r="E58" s="27"/>
      <c r="F58" s="27"/>
      <c r="G58" s="23"/>
      <c r="H58" s="24"/>
      <c r="I58" s="24"/>
      <c r="J58" s="24"/>
      <c r="K58" s="25"/>
    </row>
    <row r="59" spans="1:12" x14ac:dyDescent="0.2">
      <c r="B59" s="28"/>
      <c r="C59" s="27"/>
      <c r="D59" s="27"/>
      <c r="E59" s="27"/>
      <c r="F59" s="27"/>
      <c r="G59" s="23"/>
      <c r="H59" s="24"/>
      <c r="I59" s="24"/>
      <c r="J59" s="24"/>
      <c r="K59" s="25"/>
    </row>
    <row r="60" spans="1:12" x14ac:dyDescent="0.2">
      <c r="B60" s="28"/>
      <c r="C60" s="27"/>
      <c r="D60" s="27"/>
      <c r="E60" s="27"/>
      <c r="F60" s="27"/>
      <c r="G60" s="23"/>
      <c r="H60" s="24"/>
      <c r="I60" s="24"/>
      <c r="J60" s="24"/>
      <c r="K60" s="25"/>
    </row>
    <row r="61" spans="1:12" x14ac:dyDescent="0.2">
      <c r="B61" s="28"/>
      <c r="C61" s="27"/>
      <c r="D61" s="27"/>
      <c r="E61" s="27"/>
      <c r="F61" s="27"/>
      <c r="G61" s="23"/>
      <c r="H61" s="24"/>
      <c r="I61" s="24"/>
      <c r="J61" s="24"/>
      <c r="K61" s="25"/>
    </row>
    <row r="62" spans="1:12" x14ac:dyDescent="0.2">
      <c r="B62" s="28"/>
      <c r="C62" s="27"/>
      <c r="D62" s="27"/>
      <c r="E62" s="27"/>
      <c r="F62" s="27"/>
      <c r="G62" s="23"/>
      <c r="H62" s="24"/>
      <c r="I62" s="24"/>
      <c r="J62" s="24"/>
      <c r="K62" s="25"/>
    </row>
    <row r="63" spans="1:12" x14ac:dyDescent="0.2">
      <c r="B63" s="28"/>
      <c r="C63" s="27"/>
      <c r="D63" s="27"/>
      <c r="E63" s="27"/>
      <c r="F63" s="27"/>
      <c r="G63" s="23"/>
      <c r="H63" s="24"/>
      <c r="I63" s="24"/>
      <c r="J63" s="24"/>
      <c r="K63" s="25"/>
    </row>
    <row r="64" spans="1:12" x14ac:dyDescent="0.2">
      <c r="B64" s="28"/>
      <c r="C64" s="27"/>
      <c r="D64" s="27"/>
      <c r="E64" s="27"/>
      <c r="F64" s="27"/>
      <c r="G64" s="23"/>
      <c r="H64" s="24"/>
      <c r="I64" s="24"/>
      <c r="J64" s="24"/>
      <c r="K64" s="25"/>
    </row>
    <row r="65" spans="2:11" x14ac:dyDescent="0.2">
      <c r="B65" s="28"/>
      <c r="C65" s="27"/>
      <c r="D65" s="27"/>
      <c r="E65" s="27"/>
      <c r="F65" s="27"/>
      <c r="G65" s="23"/>
      <c r="H65" s="24"/>
      <c r="I65" s="24"/>
      <c r="J65" s="24"/>
      <c r="K65" s="25"/>
    </row>
    <row r="66" spans="2:11" x14ac:dyDescent="0.2">
      <c r="B66" s="28"/>
      <c r="C66" s="27"/>
      <c r="D66" s="27"/>
      <c r="E66" s="27"/>
      <c r="F66" s="27"/>
      <c r="G66" s="23"/>
      <c r="H66" s="24"/>
      <c r="I66" s="24"/>
      <c r="J66" s="24"/>
      <c r="K66" s="25"/>
    </row>
    <row r="67" spans="2:11" x14ac:dyDescent="0.2">
      <c r="B67" s="28"/>
      <c r="C67" s="27"/>
      <c r="D67" s="27"/>
      <c r="E67" s="27"/>
      <c r="F67" s="27"/>
      <c r="G67" s="23"/>
      <c r="H67" s="24"/>
      <c r="I67" s="24"/>
      <c r="J67" s="24"/>
      <c r="K67" s="25"/>
    </row>
    <row r="68" spans="2:11" x14ac:dyDescent="0.2">
      <c r="B68" s="28"/>
      <c r="C68" s="27"/>
      <c r="D68" s="27"/>
      <c r="E68" s="27"/>
      <c r="F68" s="27"/>
      <c r="G68" s="23"/>
      <c r="H68" s="24"/>
      <c r="I68" s="24"/>
      <c r="J68" s="24"/>
      <c r="K68" s="25"/>
    </row>
    <row r="69" spans="2:11" x14ac:dyDescent="0.2">
      <c r="B69" s="28"/>
      <c r="C69" s="27"/>
      <c r="D69" s="27"/>
      <c r="E69" s="27"/>
      <c r="F69" s="27"/>
      <c r="G69" s="23"/>
      <c r="H69" s="24"/>
      <c r="I69" s="24"/>
      <c r="J69" s="24"/>
      <c r="K69" s="25"/>
    </row>
    <row r="70" spans="2:11" x14ac:dyDescent="0.2">
      <c r="B70" s="28"/>
      <c r="C70" s="27"/>
      <c r="D70" s="27"/>
      <c r="E70" s="27"/>
      <c r="F70" s="27"/>
      <c r="G70" s="23"/>
      <c r="H70" s="24"/>
      <c r="I70" s="24"/>
      <c r="J70" s="24"/>
      <c r="K70" s="25"/>
    </row>
    <row r="71" spans="2:11" x14ac:dyDescent="0.2">
      <c r="B71" s="28"/>
      <c r="C71" s="27"/>
      <c r="D71" s="27"/>
      <c r="E71" s="27"/>
      <c r="F71" s="27"/>
      <c r="G71" s="23"/>
      <c r="H71" s="24"/>
      <c r="I71" s="24"/>
      <c r="J71" s="24"/>
      <c r="K71" s="25"/>
    </row>
    <row r="72" spans="2:11" x14ac:dyDescent="0.2">
      <c r="B72" s="28"/>
      <c r="C72" s="27"/>
      <c r="D72" s="27"/>
      <c r="E72" s="27"/>
      <c r="F72" s="27"/>
      <c r="G72" s="23"/>
      <c r="H72" s="24"/>
      <c r="I72" s="24"/>
      <c r="J72" s="24"/>
      <c r="K72" s="25"/>
    </row>
    <row r="73" spans="2:11" x14ac:dyDescent="0.2">
      <c r="B73" s="28"/>
      <c r="C73" s="27"/>
      <c r="D73" s="27"/>
      <c r="E73" s="27"/>
      <c r="F73" s="27"/>
      <c r="G73" s="23"/>
      <c r="H73" s="24"/>
      <c r="I73" s="24"/>
      <c r="J73" s="24"/>
      <c r="K73" s="25"/>
    </row>
    <row r="74" spans="2:11" x14ac:dyDescent="0.2">
      <c r="B74" s="28"/>
      <c r="C74" s="27"/>
      <c r="D74" s="27"/>
      <c r="E74" s="27"/>
      <c r="F74" s="27"/>
      <c r="G74" s="23"/>
      <c r="H74" s="24"/>
      <c r="I74" s="24"/>
      <c r="J74" s="24"/>
      <c r="K74" s="25"/>
    </row>
    <row r="75" spans="2:11" x14ac:dyDescent="0.2">
      <c r="B75" s="28"/>
      <c r="C75" s="27"/>
      <c r="D75" s="27"/>
      <c r="E75" s="27"/>
      <c r="F75" s="27"/>
      <c r="G75" s="23"/>
      <c r="H75" s="24"/>
      <c r="I75" s="24"/>
      <c r="J75" s="24"/>
      <c r="K75" s="25"/>
    </row>
    <row r="76" spans="2:11" x14ac:dyDescent="0.2">
      <c r="B76" s="28"/>
      <c r="C76" s="27"/>
      <c r="D76" s="27"/>
      <c r="E76" s="27"/>
      <c r="F76" s="27"/>
      <c r="G76" s="23"/>
      <c r="H76" s="24"/>
      <c r="I76" s="24"/>
      <c r="J76" s="24"/>
      <c r="K76" s="25"/>
    </row>
    <row r="77" spans="2:11" x14ac:dyDescent="0.2">
      <c r="B77" s="28"/>
      <c r="C77" s="27"/>
      <c r="D77" s="27"/>
      <c r="E77" s="27"/>
      <c r="F77" s="27"/>
      <c r="G77" s="23"/>
      <c r="H77" s="24"/>
      <c r="I77" s="24"/>
      <c r="J77" s="24"/>
      <c r="K77" s="25"/>
    </row>
    <row r="78" spans="2:11" x14ac:dyDescent="0.2">
      <c r="B78" s="28"/>
      <c r="C78" s="27"/>
      <c r="D78" s="27"/>
      <c r="E78" s="27"/>
      <c r="F78" s="27"/>
      <c r="G78" s="23"/>
      <c r="H78" s="24"/>
      <c r="I78" s="24"/>
      <c r="J78" s="24"/>
      <c r="K78" s="25"/>
    </row>
    <row r="79" spans="2:11" x14ac:dyDescent="0.2">
      <c r="B79" s="28"/>
      <c r="C79" s="27"/>
      <c r="D79" s="27"/>
      <c r="E79" s="27"/>
      <c r="F79" s="27"/>
      <c r="G79" s="23"/>
      <c r="H79" s="24"/>
      <c r="I79" s="24"/>
      <c r="J79" s="24"/>
      <c r="K79" s="25"/>
    </row>
    <row r="80" spans="2:11" x14ac:dyDescent="0.2">
      <c r="G80" s="21"/>
      <c r="H80" s="22"/>
      <c r="I80" s="22"/>
      <c r="J80" s="22"/>
    </row>
  </sheetData>
  <sheetProtection selectLockedCells="1" selectUnlockedCells="1"/>
  <dataConsolidate/>
  <conditionalFormatting sqref="J1:J1048576">
    <cfRule type="colorScale" priority="1">
      <colorScale>
        <cfvo type="num" val="1"/>
        <cfvo type="num" val="5"/>
        <cfvo type="num" val="16"/>
        <color rgb="FF63BE7B"/>
        <color rgb="FFFFEB84"/>
        <color rgb="FFF8696B"/>
      </colorScale>
    </cfRule>
  </conditionalFormatting>
  <dataValidations count="1">
    <dataValidation type="whole" allowBlank="1" showInputMessage="1" showErrorMessage="1" sqref="H1:I1048576" xr:uid="{00000000-0002-0000-0100-000000000000}">
      <formula1>1</formula1>
      <formula2>4</formula2>
    </dataValidation>
  </dataValidations>
  <pageMargins left="0.7" right="0.7" top="0.75" bottom="0.75" header="0.3" footer="0.3"/>
  <pageSetup paperSize="9" orientation="portrait" horizontalDpi="0" verticalDpi="0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Bakgrunnsdata!$C$3:$C$16</xm:f>
          </x14:formula1>
          <xm:sqref>G1:G1048576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workbookViewId="0">
      <selection activeCell="P18" sqref="P18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M55"/>
  <sheetViews>
    <sheetView workbookViewId="0">
      <selection activeCell="M2" sqref="M2"/>
    </sheetView>
  </sheetViews>
  <sheetFormatPr baseColWidth="10" defaultColWidth="11" defaultRowHeight="16" x14ac:dyDescent="0.2"/>
  <sheetData>
    <row r="2" spans="3:13" x14ac:dyDescent="0.2">
      <c r="C2" s="17" t="s">
        <v>23</v>
      </c>
      <c r="E2" t="s">
        <v>24</v>
      </c>
      <c r="I2">
        <f>Risikovurdering!H2</f>
        <v>1</v>
      </c>
      <c r="J2">
        <f>Risikovurdering!I2</f>
        <v>1</v>
      </c>
      <c r="K2">
        <f ca="1">RAND()*0.25+I2</f>
        <v>1.0571021788487811</v>
      </c>
      <c r="L2">
        <f ca="1">J2+RAND()*0.25</f>
        <v>1.0597381969056259</v>
      </c>
      <c r="M2">
        <f>Risikovurdering!J2</f>
        <v>1</v>
      </c>
    </row>
    <row r="3" spans="3:13" x14ac:dyDescent="0.2">
      <c r="C3" s="17" t="s">
        <v>17</v>
      </c>
      <c r="E3">
        <v>1</v>
      </c>
      <c r="I3">
        <f>Risikovurdering!H3</f>
        <v>1</v>
      </c>
      <c r="J3">
        <f>Risikovurdering!I3</f>
        <v>1</v>
      </c>
      <c r="K3">
        <f t="shared" ref="K3:K49" ca="1" si="0">RAND()*0.25+I3</f>
        <v>1.1125472273843167</v>
      </c>
      <c r="L3">
        <f t="shared" ref="L3:L49" ca="1" si="1">J3+RAND()*0.25</f>
        <v>1.1251307408905318</v>
      </c>
      <c r="M3">
        <f>Risikovurdering!J3</f>
        <v>1</v>
      </c>
    </row>
    <row r="4" spans="3:13" x14ac:dyDescent="0.2">
      <c r="C4" s="17" t="s">
        <v>18</v>
      </c>
      <c r="E4">
        <v>2</v>
      </c>
      <c r="I4">
        <f>Risikovurdering!H4</f>
        <v>1</v>
      </c>
      <c r="J4">
        <f>Risikovurdering!I4</f>
        <v>1</v>
      </c>
      <c r="K4">
        <f t="shared" ca="1" si="0"/>
        <v>1.0518124298364029</v>
      </c>
      <c r="L4">
        <f t="shared" ca="1" si="1"/>
        <v>1.1569520069648487</v>
      </c>
      <c r="M4">
        <f>Risikovurdering!J4</f>
        <v>1</v>
      </c>
    </row>
    <row r="5" spans="3:13" x14ac:dyDescent="0.2">
      <c r="C5" s="17" t="s">
        <v>19</v>
      </c>
      <c r="E5">
        <v>3</v>
      </c>
      <c r="I5">
        <f>Risikovurdering!H5</f>
        <v>1</v>
      </c>
      <c r="J5">
        <f>Risikovurdering!I5</f>
        <v>1</v>
      </c>
      <c r="K5">
        <f t="shared" ca="1" si="0"/>
        <v>1.2377510649835288</v>
      </c>
      <c r="L5">
        <f t="shared" ca="1" si="1"/>
        <v>1.054485635248537</v>
      </c>
      <c r="M5">
        <f>Risikovurdering!J5</f>
        <v>1</v>
      </c>
    </row>
    <row r="6" spans="3:13" x14ac:dyDescent="0.2">
      <c r="C6" s="17" t="s">
        <v>20</v>
      </c>
      <c r="E6">
        <v>4</v>
      </c>
      <c r="I6">
        <f>Risikovurdering!H6</f>
        <v>2</v>
      </c>
      <c r="J6">
        <f>Risikovurdering!I6</f>
        <v>1</v>
      </c>
      <c r="K6">
        <f t="shared" ca="1" si="0"/>
        <v>2.2387812471200284</v>
      </c>
      <c r="L6">
        <f t="shared" ca="1" si="1"/>
        <v>1.2140021037790198</v>
      </c>
      <c r="M6">
        <f>Risikovurdering!J6</f>
        <v>2</v>
      </c>
    </row>
    <row r="7" spans="3:13" x14ac:dyDescent="0.2">
      <c r="C7" s="17" t="s">
        <v>21</v>
      </c>
      <c r="I7">
        <f>Risikovurdering!H7</f>
        <v>1</v>
      </c>
      <c r="J7">
        <f>Risikovurdering!I7</f>
        <v>2</v>
      </c>
      <c r="K7">
        <f t="shared" ca="1" si="0"/>
        <v>1.094218668851066</v>
      </c>
      <c r="L7">
        <f t="shared" ca="1" si="1"/>
        <v>2.0295954543045611</v>
      </c>
      <c r="M7">
        <f>Risikovurdering!J7</f>
        <v>2</v>
      </c>
    </row>
    <row r="8" spans="3:13" x14ac:dyDescent="0.2">
      <c r="C8" s="17" t="s">
        <v>22</v>
      </c>
      <c r="I8">
        <f>Risikovurdering!H8</f>
        <v>1</v>
      </c>
      <c r="J8">
        <f>Risikovurdering!I8</f>
        <v>2</v>
      </c>
      <c r="K8">
        <f t="shared" ca="1" si="0"/>
        <v>1.1289300740813244</v>
      </c>
      <c r="L8">
        <f t="shared" ca="1" si="1"/>
        <v>2.0509344519300154</v>
      </c>
      <c r="M8">
        <f>Risikovurdering!J8</f>
        <v>2</v>
      </c>
    </row>
    <row r="9" spans="3:13" x14ac:dyDescent="0.2">
      <c r="C9" s="17" t="s">
        <v>16</v>
      </c>
      <c r="I9">
        <f>Risikovurdering!H9</f>
        <v>1</v>
      </c>
      <c r="J9">
        <f>Risikovurdering!I9</f>
        <v>1</v>
      </c>
      <c r="K9">
        <f t="shared" ca="1" si="0"/>
        <v>1.1479976900854441</v>
      </c>
      <c r="L9">
        <f t="shared" ca="1" si="1"/>
        <v>1.1922749285861249</v>
      </c>
      <c r="M9">
        <f>Risikovurdering!J9</f>
        <v>1</v>
      </c>
    </row>
    <row r="10" spans="3:13" x14ac:dyDescent="0.2">
      <c r="C10" s="17"/>
      <c r="I10">
        <f>Risikovurdering!H10</f>
        <v>1</v>
      </c>
      <c r="J10">
        <f>Risikovurdering!I10</f>
        <v>1</v>
      </c>
      <c r="K10">
        <f t="shared" ca="1" si="0"/>
        <v>1.062898323161718</v>
      </c>
      <c r="L10">
        <f t="shared" ca="1" si="1"/>
        <v>1.1746465465567582</v>
      </c>
      <c r="M10">
        <f>Risikovurdering!J10</f>
        <v>1</v>
      </c>
    </row>
    <row r="11" spans="3:13" x14ac:dyDescent="0.2">
      <c r="C11" s="17"/>
      <c r="I11">
        <f>Risikovurdering!H11</f>
        <v>1</v>
      </c>
      <c r="J11">
        <f>Risikovurdering!I11</f>
        <v>1</v>
      </c>
      <c r="K11">
        <f t="shared" ca="1" si="0"/>
        <v>1.2068703608720539</v>
      </c>
      <c r="L11">
        <f t="shared" ca="1" si="1"/>
        <v>1.0132350020314531</v>
      </c>
      <c r="M11">
        <f>Risikovurdering!J11</f>
        <v>1</v>
      </c>
    </row>
    <row r="12" spans="3:13" x14ac:dyDescent="0.2">
      <c r="C12" s="17"/>
      <c r="I12">
        <f>Risikovurdering!H12</f>
        <v>2</v>
      </c>
      <c r="J12">
        <f>Risikovurdering!I12</f>
        <v>3</v>
      </c>
      <c r="K12">
        <f t="shared" ca="1" si="0"/>
        <v>2.1285423554177982</v>
      </c>
      <c r="L12">
        <f t="shared" ca="1" si="1"/>
        <v>3.1759750613880424</v>
      </c>
      <c r="M12">
        <f>Risikovurdering!J12</f>
        <v>6</v>
      </c>
    </row>
    <row r="13" spans="3:13" x14ac:dyDescent="0.2">
      <c r="C13" s="17"/>
      <c r="I13">
        <f>Risikovurdering!H14</f>
        <v>1</v>
      </c>
      <c r="J13">
        <f>Risikovurdering!I14</f>
        <v>1</v>
      </c>
      <c r="K13">
        <f t="shared" ca="1" si="0"/>
        <v>1.2219756569323736</v>
      </c>
      <c r="L13">
        <f t="shared" ca="1" si="1"/>
        <v>1.2423788353854575</v>
      </c>
      <c r="M13">
        <f>Risikovurdering!J14</f>
        <v>0</v>
      </c>
    </row>
    <row r="14" spans="3:13" x14ac:dyDescent="0.2">
      <c r="C14" s="17"/>
      <c r="I14">
        <f>Risikovurdering!H15</f>
        <v>2</v>
      </c>
      <c r="J14">
        <f>Risikovurdering!I15</f>
        <v>2</v>
      </c>
      <c r="K14">
        <f t="shared" ca="1" si="0"/>
        <v>2.0027675459087364</v>
      </c>
      <c r="L14">
        <f t="shared" ca="1" si="1"/>
        <v>2.1711275663352607</v>
      </c>
      <c r="M14">
        <f>Risikovurdering!J15</f>
        <v>4</v>
      </c>
    </row>
    <row r="15" spans="3:13" x14ac:dyDescent="0.2">
      <c r="C15" s="17"/>
      <c r="I15">
        <f>Risikovurdering!H16</f>
        <v>2</v>
      </c>
      <c r="J15">
        <f>Risikovurdering!I16</f>
        <v>3</v>
      </c>
      <c r="K15">
        <f t="shared" ca="1" si="0"/>
        <v>2.1600617607757173</v>
      </c>
      <c r="L15">
        <f t="shared" ca="1" si="1"/>
        <v>3.1445235957840585</v>
      </c>
      <c r="M15">
        <f>Risikovurdering!J16</f>
        <v>6</v>
      </c>
    </row>
    <row r="16" spans="3:13" x14ac:dyDescent="0.2">
      <c r="I16">
        <f>Risikovurdering!H17</f>
        <v>2</v>
      </c>
      <c r="J16">
        <f>Risikovurdering!I17</f>
        <v>1</v>
      </c>
      <c r="K16">
        <f t="shared" ca="1" si="0"/>
        <v>2.0580762889782784</v>
      </c>
      <c r="L16">
        <f t="shared" ca="1" si="1"/>
        <v>1.0268930595497761</v>
      </c>
      <c r="M16">
        <f>Risikovurdering!J17</f>
        <v>2</v>
      </c>
    </row>
    <row r="17" spans="9:13" x14ac:dyDescent="0.2">
      <c r="I17">
        <f>Risikovurdering!H18</f>
        <v>2</v>
      </c>
      <c r="J17">
        <f>Risikovurdering!I18</f>
        <v>1</v>
      </c>
      <c r="K17">
        <f t="shared" ca="1" si="0"/>
        <v>2.2470486597246708</v>
      </c>
      <c r="L17">
        <f t="shared" ca="1" si="1"/>
        <v>1.1763098549793076</v>
      </c>
      <c r="M17">
        <f>Risikovurdering!J18</f>
        <v>2</v>
      </c>
    </row>
    <row r="18" spans="9:13" x14ac:dyDescent="0.2">
      <c r="I18">
        <f>Risikovurdering!H19</f>
        <v>1</v>
      </c>
      <c r="J18">
        <f>Risikovurdering!I19</f>
        <v>1</v>
      </c>
      <c r="K18">
        <f t="shared" ca="1" si="0"/>
        <v>1.1107952085587016</v>
      </c>
      <c r="L18">
        <f t="shared" ca="1" si="1"/>
        <v>1.2430755915655829</v>
      </c>
      <c r="M18">
        <f>Risikovurdering!J19</f>
        <v>1</v>
      </c>
    </row>
    <row r="19" spans="9:13" x14ac:dyDescent="0.2">
      <c r="I19">
        <f>Risikovurdering!H20</f>
        <v>1</v>
      </c>
      <c r="J19">
        <f>Risikovurdering!I20</f>
        <v>1</v>
      </c>
      <c r="K19">
        <f t="shared" ca="1" si="0"/>
        <v>1.2163902446149888</v>
      </c>
      <c r="L19">
        <f t="shared" ca="1" si="1"/>
        <v>1.2379800395657719</v>
      </c>
      <c r="M19">
        <f>Risikovurdering!J20</f>
        <v>1</v>
      </c>
    </row>
    <row r="20" spans="9:13" x14ac:dyDescent="0.2">
      <c r="I20">
        <f>Risikovurdering!H21</f>
        <v>1</v>
      </c>
      <c r="J20">
        <f>Risikovurdering!I21</f>
        <v>1</v>
      </c>
      <c r="K20">
        <f t="shared" ca="1" si="0"/>
        <v>1.0279049506185469</v>
      </c>
      <c r="L20">
        <f t="shared" ca="1" si="1"/>
        <v>1.0619518498668945</v>
      </c>
      <c r="M20">
        <f>Risikovurdering!J21</f>
        <v>1</v>
      </c>
    </row>
    <row r="21" spans="9:13" x14ac:dyDescent="0.2">
      <c r="I21">
        <f>Risikovurdering!H22</f>
        <v>1</v>
      </c>
      <c r="J21">
        <f>Risikovurdering!I22</f>
        <v>1</v>
      </c>
      <c r="K21">
        <f t="shared" ca="1" si="0"/>
        <v>1.0942051658949006</v>
      </c>
      <c r="L21">
        <f t="shared" ca="1" si="1"/>
        <v>1.2499794513193108</v>
      </c>
      <c r="M21">
        <f>Risikovurdering!J22</f>
        <v>1</v>
      </c>
    </row>
    <row r="22" spans="9:13" x14ac:dyDescent="0.2">
      <c r="I22">
        <f>Risikovurdering!H23</f>
        <v>1</v>
      </c>
      <c r="J22">
        <f>Risikovurdering!I23</f>
        <v>2</v>
      </c>
      <c r="K22">
        <f t="shared" ca="1" si="0"/>
        <v>1.2069744422599642</v>
      </c>
      <c r="L22">
        <f t="shared" ca="1" si="1"/>
        <v>2.2013465402053822</v>
      </c>
      <c r="M22">
        <f>Risikovurdering!J23</f>
        <v>2</v>
      </c>
    </row>
    <row r="23" spans="9:13" x14ac:dyDescent="0.2">
      <c r="I23">
        <f>Risikovurdering!H24</f>
        <v>2</v>
      </c>
      <c r="J23">
        <f>Risikovurdering!I26</f>
        <v>2</v>
      </c>
      <c r="K23">
        <f t="shared" ca="1" si="0"/>
        <v>2.0365131416569477</v>
      </c>
      <c r="L23">
        <f t="shared" ca="1" si="1"/>
        <v>2.0098406172292331</v>
      </c>
      <c r="M23">
        <f>Risikovurdering!J26</f>
        <v>2</v>
      </c>
    </row>
    <row r="24" spans="9:13" x14ac:dyDescent="0.2">
      <c r="I24">
        <f>Risikovurdering!H25</f>
        <v>1</v>
      </c>
      <c r="J24">
        <f>Risikovurdering!I27</f>
        <v>1</v>
      </c>
      <c r="K24">
        <f t="shared" ca="1" si="0"/>
        <v>1.1643193060269827</v>
      </c>
      <c r="L24">
        <f t="shared" ca="1" si="1"/>
        <v>1.221999976975505</v>
      </c>
      <c r="M24">
        <f>Risikovurdering!J27</f>
        <v>2</v>
      </c>
    </row>
    <row r="25" spans="9:13" x14ac:dyDescent="0.2">
      <c r="I25">
        <f>Risikovurdering!H26</f>
        <v>1</v>
      </c>
      <c r="J25">
        <f>Risikovurdering!I28</f>
        <v>1</v>
      </c>
      <c r="K25">
        <f t="shared" ca="1" si="0"/>
        <v>1.2343122810421963</v>
      </c>
      <c r="L25">
        <f t="shared" ca="1" si="1"/>
        <v>1.0803847874885131</v>
      </c>
      <c r="M25">
        <f>Risikovurdering!J28</f>
        <v>1</v>
      </c>
    </row>
    <row r="26" spans="9:13" x14ac:dyDescent="0.2">
      <c r="I26">
        <f>Risikovurdering!H27</f>
        <v>2</v>
      </c>
      <c r="J26">
        <f>Risikovurdering!I29</f>
        <v>1</v>
      </c>
      <c r="K26">
        <f t="shared" ca="1" si="0"/>
        <v>2.0827066591900465</v>
      </c>
      <c r="L26">
        <f t="shared" ca="1" si="1"/>
        <v>1.226225191918791</v>
      </c>
      <c r="M26">
        <f>Risikovurdering!J29</f>
        <v>1</v>
      </c>
    </row>
    <row r="27" spans="9:13" x14ac:dyDescent="0.2">
      <c r="I27">
        <f>Risikovurdering!H28</f>
        <v>1</v>
      </c>
      <c r="J27">
        <f>Risikovurdering!I30</f>
        <v>1</v>
      </c>
      <c r="K27">
        <f t="shared" ca="1" si="0"/>
        <v>1.0822838404943289</v>
      </c>
      <c r="L27">
        <f t="shared" ca="1" si="1"/>
        <v>1.0426982270056775</v>
      </c>
      <c r="M27">
        <f>Risikovurdering!J30</f>
        <v>2</v>
      </c>
    </row>
    <row r="28" spans="9:13" x14ac:dyDescent="0.2">
      <c r="I28">
        <f>Risikovurdering!H29</f>
        <v>1</v>
      </c>
      <c r="J28">
        <f>Risikovurdering!I31</f>
        <v>1</v>
      </c>
      <c r="K28">
        <f t="shared" ca="1" si="0"/>
        <v>1.00979201726182</v>
      </c>
      <c r="L28">
        <f t="shared" ca="1" si="1"/>
        <v>1.1081155779298903</v>
      </c>
      <c r="M28">
        <f>Risikovurdering!J31</f>
        <v>1</v>
      </c>
    </row>
    <row r="29" spans="9:13" x14ac:dyDescent="0.2">
      <c r="I29">
        <f>Risikovurdering!H30</f>
        <v>2</v>
      </c>
      <c r="J29">
        <f>Risikovurdering!I32</f>
        <v>1</v>
      </c>
      <c r="K29">
        <f t="shared" ca="1" si="0"/>
        <v>2.1746181769165873</v>
      </c>
      <c r="L29">
        <f t="shared" ca="1" si="1"/>
        <v>1.1748758404375554</v>
      </c>
      <c r="M29">
        <f>Risikovurdering!J32</f>
        <v>1</v>
      </c>
    </row>
    <row r="30" spans="9:13" x14ac:dyDescent="0.2">
      <c r="I30">
        <f>Risikovurdering!H31</f>
        <v>1</v>
      </c>
      <c r="J30">
        <f>Risikovurdering!I24</f>
        <v>1</v>
      </c>
      <c r="K30">
        <f t="shared" ca="1" si="0"/>
        <v>1.0111049391531919</v>
      </c>
      <c r="L30">
        <f t="shared" ca="1" si="1"/>
        <v>1.1556827945083867</v>
      </c>
      <c r="M30">
        <f>Risikovurdering!J24</f>
        <v>2</v>
      </c>
    </row>
    <row r="31" spans="9:13" x14ac:dyDescent="0.2">
      <c r="I31">
        <f>Risikovurdering!H32</f>
        <v>1</v>
      </c>
      <c r="J31">
        <f>Risikovurdering!I33</f>
        <v>1</v>
      </c>
      <c r="K31">
        <f t="shared" ca="1" si="0"/>
        <v>1.1674240761376526</v>
      </c>
      <c r="L31">
        <f t="shared" ca="1" si="1"/>
        <v>1.2209677763027709</v>
      </c>
      <c r="M31">
        <f>Risikovurdering!J33</f>
        <v>2</v>
      </c>
    </row>
    <row r="32" spans="9:13" x14ac:dyDescent="0.2">
      <c r="I32">
        <f>Risikovurdering!H33</f>
        <v>2</v>
      </c>
      <c r="J32">
        <f>Risikovurdering!I25</f>
        <v>2</v>
      </c>
      <c r="K32">
        <f t="shared" ca="1" si="0"/>
        <v>2.1043843619494549</v>
      </c>
      <c r="L32">
        <f t="shared" ca="1" si="1"/>
        <v>2.1140945734471037</v>
      </c>
      <c r="M32">
        <f>Risikovurdering!J25</f>
        <v>2</v>
      </c>
    </row>
    <row r="33" spans="9:13" x14ac:dyDescent="0.2">
      <c r="I33">
        <f>Risikovurdering!H34</f>
        <v>1</v>
      </c>
      <c r="J33">
        <f>Risikovurdering!I34</f>
        <v>1</v>
      </c>
      <c r="K33">
        <f t="shared" ca="1" si="0"/>
        <v>1.1156569758828316</v>
      </c>
      <c r="L33">
        <f t="shared" ca="1" si="1"/>
        <v>1.077141033954738</v>
      </c>
      <c r="M33">
        <f>Risikovurdering!J34</f>
        <v>1</v>
      </c>
    </row>
    <row r="34" spans="9:13" x14ac:dyDescent="0.2">
      <c r="I34">
        <f>Risikovurdering!H35</f>
        <v>1</v>
      </c>
      <c r="J34">
        <f>Risikovurdering!I35</f>
        <v>1</v>
      </c>
      <c r="K34">
        <f t="shared" ca="1" si="0"/>
        <v>1.1678875549139496</v>
      </c>
      <c r="L34">
        <f t="shared" ca="1" si="1"/>
        <v>1.151406927084295</v>
      </c>
      <c r="M34">
        <f>Risikovurdering!J35</f>
        <v>1</v>
      </c>
    </row>
    <row r="35" spans="9:13" x14ac:dyDescent="0.2">
      <c r="I35">
        <f>Risikovurdering!H36</f>
        <v>0</v>
      </c>
      <c r="J35">
        <f>Risikovurdering!I36</f>
        <v>0</v>
      </c>
      <c r="K35">
        <f t="shared" ca="1" si="0"/>
        <v>0.18624195345595548</v>
      </c>
      <c r="L35">
        <f t="shared" ca="1" si="1"/>
        <v>2.2241330164323753E-2</v>
      </c>
      <c r="M35">
        <f>Risikovurdering!J36</f>
        <v>0</v>
      </c>
    </row>
    <row r="36" spans="9:13" x14ac:dyDescent="0.2">
      <c r="I36">
        <f>Risikovurdering!H37</f>
        <v>0</v>
      </c>
      <c r="J36">
        <f>Risikovurdering!I38</f>
        <v>0</v>
      </c>
      <c r="K36">
        <f t="shared" ca="1" si="0"/>
        <v>1.5153753835328965E-2</v>
      </c>
      <c r="L36">
        <f t="shared" ca="1" si="1"/>
        <v>0.18784846863508742</v>
      </c>
      <c r="M36">
        <f>Risikovurdering!J38</f>
        <v>0</v>
      </c>
    </row>
    <row r="37" spans="9:13" x14ac:dyDescent="0.2">
      <c r="I37">
        <f>Risikovurdering!H38</f>
        <v>0</v>
      </c>
      <c r="J37">
        <f>Risikovurdering!I39</f>
        <v>1</v>
      </c>
      <c r="K37">
        <f t="shared" ca="1" si="0"/>
        <v>0.1503086016436429</v>
      </c>
      <c r="L37">
        <f t="shared" ca="1" si="1"/>
        <v>1.2282323216733206</v>
      </c>
      <c r="M37">
        <f>Risikovurdering!J39</f>
        <v>1</v>
      </c>
    </row>
    <row r="38" spans="9:13" x14ac:dyDescent="0.2">
      <c r="I38">
        <f>Risikovurdering!H39</f>
        <v>1</v>
      </c>
      <c r="J38">
        <f>Risikovurdering!I40</f>
        <v>0</v>
      </c>
      <c r="K38">
        <f t="shared" ca="1" si="0"/>
        <v>1.0267267195742131</v>
      </c>
      <c r="L38">
        <f t="shared" ca="1" si="1"/>
        <v>0.10179315503661054</v>
      </c>
      <c r="M38">
        <f>Risikovurdering!J40</f>
        <v>0</v>
      </c>
    </row>
    <row r="39" spans="9:13" x14ac:dyDescent="0.2">
      <c r="I39">
        <f>Risikovurdering!H40</f>
        <v>0</v>
      </c>
      <c r="J39">
        <f>Risikovurdering!I41</f>
        <v>0</v>
      </c>
      <c r="K39">
        <f t="shared" ca="1" si="0"/>
        <v>2.0210188811575491E-3</v>
      </c>
      <c r="L39">
        <f t="shared" ca="1" si="1"/>
        <v>9.2420523369027868E-2</v>
      </c>
      <c r="M39">
        <f>Risikovurdering!J41</f>
        <v>0</v>
      </c>
    </row>
    <row r="40" spans="9:13" x14ac:dyDescent="0.2">
      <c r="I40">
        <f>Risikovurdering!H41</f>
        <v>0</v>
      </c>
      <c r="J40">
        <f>Risikovurdering!I42</f>
        <v>0</v>
      </c>
      <c r="K40">
        <f t="shared" ca="1" si="0"/>
        <v>1.258322144413121E-2</v>
      </c>
      <c r="L40">
        <f t="shared" ca="1" si="1"/>
        <v>8.4093101253412295E-2</v>
      </c>
      <c r="M40">
        <f>Risikovurdering!J42</f>
        <v>0</v>
      </c>
    </row>
    <row r="41" spans="9:13" x14ac:dyDescent="0.2">
      <c r="I41">
        <f>Risikovurdering!H42</f>
        <v>0</v>
      </c>
      <c r="J41">
        <f>Risikovurdering!I43</f>
        <v>0</v>
      </c>
      <c r="K41">
        <f t="shared" ca="1" si="0"/>
        <v>0.19897485570017864</v>
      </c>
      <c r="L41">
        <f t="shared" ca="1" si="1"/>
        <v>0.17208971800426487</v>
      </c>
      <c r="M41">
        <f>Risikovurdering!J43</f>
        <v>0</v>
      </c>
    </row>
    <row r="42" spans="9:13" x14ac:dyDescent="0.2">
      <c r="I42">
        <f>Risikovurdering!H43</f>
        <v>0</v>
      </c>
      <c r="J42">
        <f>Risikovurdering!I44</f>
        <v>0</v>
      </c>
      <c r="K42">
        <f t="shared" ca="1" si="0"/>
        <v>1.6237402187565808E-3</v>
      </c>
      <c r="L42">
        <f t="shared" ca="1" si="1"/>
        <v>0.21670620478854569</v>
      </c>
      <c r="M42">
        <f>Risikovurdering!J44</f>
        <v>0</v>
      </c>
    </row>
    <row r="43" spans="9:13" x14ac:dyDescent="0.2">
      <c r="I43">
        <f>Risikovurdering!H44</f>
        <v>0</v>
      </c>
      <c r="J43">
        <f>Risikovurdering!I45</f>
        <v>0</v>
      </c>
      <c r="K43">
        <f t="shared" ca="1" si="0"/>
        <v>0.14156205041247188</v>
      </c>
      <c r="L43">
        <f t="shared" ca="1" si="1"/>
        <v>0.13746340457690454</v>
      </c>
      <c r="M43">
        <f>Risikovurdering!J45</f>
        <v>0</v>
      </c>
    </row>
    <row r="44" spans="9:13" x14ac:dyDescent="0.2">
      <c r="I44">
        <f>Risikovurdering!H45</f>
        <v>0</v>
      </c>
      <c r="J44">
        <f>Risikovurdering!I13</f>
        <v>3</v>
      </c>
      <c r="K44">
        <f t="shared" ca="1" si="0"/>
        <v>0.1542201906770323</v>
      </c>
      <c r="L44">
        <f t="shared" ca="1" si="1"/>
        <v>3.019533267225011</v>
      </c>
      <c r="M44">
        <f>Risikovurdering!J13</f>
        <v>3</v>
      </c>
    </row>
    <row r="45" spans="9:13" x14ac:dyDescent="0.2">
      <c r="I45">
        <f>Risikovurdering!H13</f>
        <v>1</v>
      </c>
      <c r="J45">
        <f>Risikovurdering!I46</f>
        <v>0</v>
      </c>
      <c r="K45">
        <f t="shared" ca="1" si="0"/>
        <v>1.1291550709379521</v>
      </c>
      <c r="L45">
        <f t="shared" ca="1" si="1"/>
        <v>8.8017411691341252E-3</v>
      </c>
      <c r="M45">
        <f>Risikovurdering!J46</f>
        <v>0</v>
      </c>
    </row>
    <row r="46" spans="9:13" x14ac:dyDescent="0.2">
      <c r="I46">
        <f>Risikovurdering!H46</f>
        <v>0</v>
      </c>
      <c r="J46">
        <f>Risikovurdering!I47</f>
        <v>0</v>
      </c>
      <c r="K46">
        <f t="shared" ca="1" si="0"/>
        <v>0.24580728217599768</v>
      </c>
      <c r="L46">
        <f t="shared" ca="1" si="1"/>
        <v>4.6482747258118295E-2</v>
      </c>
      <c r="M46">
        <f>Risikovurdering!J47</f>
        <v>0</v>
      </c>
    </row>
    <row r="47" spans="9:13" x14ac:dyDescent="0.2">
      <c r="I47">
        <f>Risikovurdering!H47</f>
        <v>0</v>
      </c>
      <c r="J47">
        <f>Risikovurdering!I48</f>
        <v>0</v>
      </c>
      <c r="K47">
        <f t="shared" ca="1" si="0"/>
        <v>2.8271516489829812E-2</v>
      </c>
      <c r="L47">
        <f t="shared" ca="1" si="1"/>
        <v>2.0844620707460876E-2</v>
      </c>
      <c r="M47">
        <f>Risikovurdering!J48</f>
        <v>0</v>
      </c>
    </row>
    <row r="48" spans="9:13" x14ac:dyDescent="0.2">
      <c r="I48">
        <f>Risikovurdering!H48</f>
        <v>0</v>
      </c>
      <c r="J48">
        <f>Risikovurdering!I49</f>
        <v>0</v>
      </c>
      <c r="K48">
        <f t="shared" ca="1" si="0"/>
        <v>8.5231447104869407E-2</v>
      </c>
      <c r="L48">
        <f t="shared" ca="1" si="1"/>
        <v>0.10997253296950443</v>
      </c>
      <c r="M48">
        <f>Risikovurdering!J49</f>
        <v>0</v>
      </c>
    </row>
    <row r="49" spans="9:13" x14ac:dyDescent="0.2">
      <c r="I49">
        <f>Risikovurdering!H49</f>
        <v>0</v>
      </c>
      <c r="J49">
        <f>Risikovurdering!I50</f>
        <v>0</v>
      </c>
      <c r="K49">
        <f t="shared" ca="1" si="0"/>
        <v>6.8735576557169831E-3</v>
      </c>
      <c r="L49">
        <f t="shared" ca="1" si="1"/>
        <v>0.22175575758806751</v>
      </c>
      <c r="M49">
        <f>Risikovurdering!J50</f>
        <v>0</v>
      </c>
    </row>
    <row r="50" spans="9:13" x14ac:dyDescent="0.2">
      <c r="I50">
        <f>Risikovurdering!H50</f>
        <v>0</v>
      </c>
    </row>
    <row r="51" spans="9:13" x14ac:dyDescent="0.2">
      <c r="I51">
        <f>Risikovurdering!H51</f>
        <v>0</v>
      </c>
    </row>
    <row r="52" spans="9:13" x14ac:dyDescent="0.2">
      <c r="I52">
        <f>Risikovurdering!H52</f>
        <v>0</v>
      </c>
    </row>
    <row r="53" spans="9:13" x14ac:dyDescent="0.2">
      <c r="I53">
        <f>Risikovurdering!H53</f>
        <v>0</v>
      </c>
    </row>
    <row r="54" spans="9:13" x14ac:dyDescent="0.2">
      <c r="I54">
        <f>Risikovurdering!H54</f>
        <v>0</v>
      </c>
    </row>
    <row r="55" spans="9:13" x14ac:dyDescent="0.2">
      <c r="I55">
        <f>Risikovurdering!H55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A9B1E8C66DEF44827C95C6132CAE6D" ma:contentTypeVersion="11" ma:contentTypeDescription="Opprett et nytt dokument." ma:contentTypeScope="" ma:versionID="2e2d772c4316dc7d0545698544e5f14b">
  <xsd:schema xmlns:xsd="http://www.w3.org/2001/XMLSchema" xmlns:xs="http://www.w3.org/2001/XMLSchema" xmlns:p="http://schemas.microsoft.com/office/2006/metadata/properties" xmlns:ns3="86b7550d-4056-416a-b333-8b82dbffc5f0" xmlns:ns4="b1cd6dd5-ba9b-4ac2-a742-c4c06a007841" targetNamespace="http://schemas.microsoft.com/office/2006/metadata/properties" ma:root="true" ma:fieldsID="c6c3b483c7fffba02173019db5d77e4a" ns3:_="" ns4:_="">
    <xsd:import namespace="86b7550d-4056-416a-b333-8b82dbffc5f0"/>
    <xsd:import namespace="b1cd6dd5-ba9b-4ac2-a742-c4c06a0078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7550d-4056-416a-b333-8b82dbffc5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d6dd5-ba9b-4ac2-a742-c4c06a007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4FC7D8-40ED-4AE7-9B6D-6ECF13ABEE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7550d-4056-416a-b333-8b82dbffc5f0"/>
    <ds:schemaRef ds:uri="b1cd6dd5-ba9b-4ac2-a742-c4c06a0078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1AC90F-3B96-4C3F-BB9D-80BA8D4921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4DC4AA-03C3-4407-8420-E1E5271C5774}">
  <ds:schemaRefs>
    <ds:schemaRef ds:uri="http://purl.org/dc/terms/"/>
    <ds:schemaRef ds:uri="http://schemas.microsoft.com/office/infopath/2007/PartnerControls"/>
    <ds:schemaRef ds:uri="b1cd6dd5-ba9b-4ac2-a742-c4c06a007841"/>
    <ds:schemaRef ds:uri="http://purl.org/dc/elements/1.1/"/>
    <ds:schemaRef ds:uri="http://schemas.microsoft.com/office/2006/metadata/properties"/>
    <ds:schemaRef ds:uri="86b7550d-4056-416a-b333-8b82dbffc5f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Tjeneste</vt:lpstr>
      <vt:lpstr>Risikovurdering</vt:lpstr>
      <vt:lpstr>Diagram</vt:lpstr>
      <vt:lpstr>Bakgrunnsdata</vt:lpstr>
      <vt:lpstr>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Alexander Kvam</cp:lastModifiedBy>
  <dcterms:created xsi:type="dcterms:W3CDTF">2016-09-22T09:20:22Z</dcterms:created>
  <dcterms:modified xsi:type="dcterms:W3CDTF">2020-09-30T12:52:59Z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0x010100BDA9B1E8C66DEF44827C95C6132CAE6D</vt:lpwstr>
  </property>
</Properties>
</file>